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-7_GründachPLUS\2026\"/>
    </mc:Choice>
  </mc:AlternateContent>
  <xr:revisionPtr revIDLastSave="0" documentId="8_{BB50D6EE-E756-467D-9EB8-DFE664BD1D74}" xr6:coauthVersionLast="47" xr6:coauthVersionMax="47" xr10:uidLastSave="{00000000-0000-0000-0000-000000000000}"/>
  <bookViews>
    <workbookView xWindow="-108" yWindow="-108" windowWidth="23256" windowHeight="13896" xr2:uid="{A8AE4FA6-2A6B-47BE-8CF9-948074905C3D}"/>
  </bookViews>
  <sheets>
    <sheet name="Förder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G23" i="1" l="1"/>
  <c r="I28" i="1" l="1"/>
  <c r="C29" i="1" l="1"/>
  <c r="B22" i="1"/>
  <c r="B21" i="1"/>
  <c r="C21" i="1"/>
  <c r="J6" i="1" l="1"/>
  <c r="J9" i="1" l="1"/>
  <c r="I5" i="1"/>
  <c r="E17" i="1"/>
  <c r="E11" i="1"/>
  <c r="E14" i="1"/>
  <c r="E12" i="1"/>
  <c r="E7" i="1"/>
  <c r="J7" i="1" l="1"/>
  <c r="H28" i="1"/>
  <c r="G28" i="1"/>
  <c r="L28" i="1"/>
  <c r="I27" i="1"/>
  <c r="J27" i="1" s="1"/>
  <c r="I25" i="1"/>
  <c r="I26" i="1"/>
  <c r="J26" i="1" s="1"/>
  <c r="I24" i="1"/>
  <c r="I22" i="1"/>
  <c r="L24" i="1" l="1"/>
  <c r="K24" i="1"/>
  <c r="E24" i="1" s="1"/>
  <c r="K26" i="1"/>
  <c r="G24" i="1"/>
  <c r="H24" i="1"/>
  <c r="L26" i="1"/>
  <c r="G26" i="1" s="1"/>
  <c r="H26" i="1" s="1"/>
  <c r="L27" i="1"/>
  <c r="G27" i="1" s="1"/>
  <c r="H27" i="1" s="1"/>
  <c r="L22" i="1"/>
  <c r="J22" i="1"/>
  <c r="K22" i="1" s="1"/>
  <c r="L25" i="1"/>
  <c r="G25" i="1" s="1"/>
  <c r="H25" i="1" s="1"/>
  <c r="G22" i="1"/>
  <c r="H22" i="1" s="1"/>
  <c r="J28" i="1"/>
  <c r="E28" i="1" s="1"/>
  <c r="F28" i="1" s="1"/>
  <c r="J25" i="1"/>
  <c r="K27" i="1" l="1"/>
  <c r="E27" i="1" s="1"/>
  <c r="F27" i="1" s="1"/>
  <c r="E26" i="1"/>
  <c r="F26" i="1" s="1"/>
  <c r="F24" i="1"/>
  <c r="E22" i="1"/>
  <c r="F22" i="1" s="1"/>
  <c r="K25" i="1"/>
  <c r="E25" i="1" s="1"/>
  <c r="F25" i="1" s="1"/>
  <c r="H23" i="1" l="1"/>
  <c r="E29" i="1"/>
  <c r="F29" i="1"/>
  <c r="F31" i="1" l="1"/>
  <c r="A33" i="1" s="1"/>
  <c r="G29" i="1"/>
  <c r="H31" i="1" s="1"/>
  <c r="H29" i="1"/>
</calcChain>
</file>

<file path=xl/sharedStrings.xml><?xml version="1.0" encoding="utf-8"?>
<sst xmlns="http://schemas.openxmlformats.org/spreadsheetml/2006/main" count="53" uniqueCount="42">
  <si>
    <t>Antragsteller:in</t>
  </si>
  <si>
    <t>Zuordnung</t>
  </si>
  <si>
    <r>
      <t xml:space="preserve">Unternehmensgröße hinsichtlich Anzahl der Mitarbeitenden, Umsatz- und Bilanzsummen </t>
    </r>
    <r>
      <rPr>
        <sz val="9"/>
        <color theme="1"/>
        <rFont val="Arial"/>
        <family val="2"/>
      </rPr>
      <t>(bitte nur auswählen, wenn die Zuordnung als Unternehmen erfolgte)</t>
    </r>
  </si>
  <si>
    <t>förderfähige Dachfläche</t>
  </si>
  <si>
    <t>m²</t>
  </si>
  <si>
    <t>Fläche der Dachbegrünung (Vegetationsfläche)</t>
  </si>
  <si>
    <t xml:space="preserve">   - davon Teilfläche für Biodiversitätsgründach</t>
  </si>
  <si>
    <t xml:space="preserve">   - davon Teilfläche für Solarfläche</t>
  </si>
  <si>
    <t>Dach-Vegetationstragschicht</t>
  </si>
  <si>
    <t>Baumaßnahme</t>
  </si>
  <si>
    <t>Art der Baumaßnahme</t>
  </si>
  <si>
    <t xml:space="preserve">Maßnahmen zur Dachbegrünung </t>
  </si>
  <si>
    <t>EUR</t>
  </si>
  <si>
    <t>Mehrkosten für Biodiversitätsgründach</t>
  </si>
  <si>
    <t>Mehrkosten in Verbindung mit Solardach</t>
  </si>
  <si>
    <t>insgesamt</t>
  </si>
  <si>
    <t>Gründach</t>
  </si>
  <si>
    <t>Fassadenbegrünung</t>
  </si>
  <si>
    <t>Fassaden-Vegetationsfläche</t>
  </si>
  <si>
    <t>Art der Fassadenbegrünung</t>
  </si>
  <si>
    <t>Maßnahmen zur Fassadenbegrünung</t>
  </si>
  <si>
    <t>Förderung als De-minimis-Beihilfe</t>
  </si>
  <si>
    <t>voraussichtlicher Zuschuss*</t>
  </si>
  <si>
    <t>Eigenanteil *</t>
  </si>
  <si>
    <t>Förderung nach AGVO</t>
  </si>
  <si>
    <t>Eigenanteil*</t>
  </si>
  <si>
    <r>
      <rPr>
        <vertAlign val="superscript"/>
        <sz val="8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Beratungs- und Planungsausgaben können nur in Höhe von max. 20 % der förderfähigen Bauleistungen anerkannt werden. Weitere Abzüge werden ggf. notwendig, wenn nicht alle Leistungsphasen nach HOAI erbracht werden. </t>
    </r>
  </si>
  <si>
    <t>Ihr voraussichtlicher Zuschuss als              De-minimis-Beihilfe*</t>
  </si>
  <si>
    <t>Ihr voraussichtlicher Zuschuss nach AGVO*</t>
  </si>
  <si>
    <t xml:space="preserve">vorsteuerabzugsberechtigt </t>
  </si>
  <si>
    <t>Plausibilitätsprüfung</t>
  </si>
  <si>
    <t>Fördersätze</t>
  </si>
  <si>
    <t>De-minmis-Höchstwerte</t>
  </si>
  <si>
    <t>AGV-Höchstwerte</t>
  </si>
  <si>
    <t>geplante Ausgaben</t>
  </si>
  <si>
    <r>
      <t xml:space="preserve">(gem. HOAI Planungsleistungsphasen 1- 9) </t>
    </r>
    <r>
      <rPr>
        <vertAlign val="superscript"/>
        <sz val="8"/>
        <color theme="1"/>
        <rFont val="Arial"/>
        <family val="2"/>
      </rPr>
      <t>1</t>
    </r>
  </si>
  <si>
    <t xml:space="preserve">*Alle Angaben sind unverbindlich und dienen nur als Anhaltspunkte für Ihre Berechnungen. Bei Stellung des Hauptantrages können Unternehmen wählen, ob der Zuschuss nach den Regelungen der De-minimis-Beihilfe oder AGVO </t>
  </si>
  <si>
    <t xml:space="preserve">Absturzsicherungen </t>
  </si>
  <si>
    <t xml:space="preserve">Zur Berechnung des voraussichtlichen Zuschusses füllen Sie bitte die weiß unterlegten Felder aus. </t>
  </si>
  <si>
    <t>gestellt wird. Für alle anderen Antragstellenden ist nur eine Beantragung nach den Regelungen der De-minimis-Beihilfe möglich. Der Zuschuss wird erst nach Prüfung Ihres Antrages durch die IBB Business Team GmbH festgelegt.</t>
  </si>
  <si>
    <t>aktuelle Richtlinie der Senatsverwaltung für Mobilität, Verkehr, Klimaschutz und Umwelt vom 10.01.2026</t>
  </si>
  <si>
    <t>Berechnung des voraussichtlichen Zuschusses im Programm GründachPLUS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</si>
</sst>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EUR]"/>
    <numFmt numFmtId="165" formatCode="#,##0.00\ [$EUR];\-#,##0.00\ [$EUR]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perscript"/>
      <sz val="8"/>
      <color theme="1"/>
      <name val="Arial"/>
      <family val="2"/>
    </font>
    <font>
      <sz val="11"/>
      <color theme="0" tint="-0.499984740745262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4" fontId="13" fillId="0" borderId="0" xfId="0" applyNumberFormat="1" applyFont="1"/>
    <xf numFmtId="164" fontId="13" fillId="0" borderId="0" xfId="0" applyNumberFormat="1" applyFont="1"/>
    <xf numFmtId="165" fontId="13" fillId="0" borderId="0" xfId="1" applyNumberFormat="1" applyFont="1" applyFill="1" applyBorder="1" applyAlignment="1" applyProtection="1">
      <alignment horizontal="right"/>
    </xf>
    <xf numFmtId="165" fontId="13" fillId="0" borderId="0" xfId="1" applyNumberFormat="1" applyFont="1" applyFill="1" applyProtection="1"/>
    <xf numFmtId="0" fontId="10" fillId="2" borderId="0" xfId="0" applyFont="1" applyFill="1" applyProtection="1">
      <protection hidden="1"/>
    </xf>
    <xf numFmtId="0" fontId="10" fillId="2" borderId="5" xfId="0" applyFont="1" applyFill="1" applyBorder="1" applyProtection="1">
      <protection hidden="1"/>
    </xf>
    <xf numFmtId="165" fontId="9" fillId="3" borderId="2" xfId="0" applyNumberFormat="1" applyFont="1" applyFill="1" applyBorder="1" applyAlignment="1" applyProtection="1">
      <alignment horizontal="right"/>
      <protection hidden="1"/>
    </xf>
    <xf numFmtId="165" fontId="9" fillId="2" borderId="0" xfId="0" applyNumberFormat="1" applyFont="1" applyFill="1" applyAlignment="1" applyProtection="1">
      <alignment horizontal="right"/>
      <protection hidden="1"/>
    </xf>
    <xf numFmtId="165" fontId="9" fillId="2" borderId="8" xfId="0" applyNumberFormat="1" applyFont="1" applyFill="1" applyBorder="1" applyAlignment="1" applyProtection="1">
      <alignment horizontal="right"/>
      <protection hidden="1"/>
    </xf>
    <xf numFmtId="0" fontId="6" fillId="2" borderId="32" xfId="0" applyFont="1" applyFill="1" applyBorder="1" applyAlignment="1" applyProtection="1">
      <alignment wrapText="1"/>
      <protection hidden="1"/>
    </xf>
    <xf numFmtId="0" fontId="1" fillId="0" borderId="14" xfId="0" applyFont="1" applyBorder="1" applyProtection="1">
      <protection locked="0" hidden="1"/>
    </xf>
    <xf numFmtId="0" fontId="1" fillId="0" borderId="12" xfId="0" applyFont="1" applyBorder="1" applyProtection="1">
      <protection locked="0" hidden="1"/>
    </xf>
    <xf numFmtId="0" fontId="1" fillId="0" borderId="17" xfId="0" applyFont="1" applyBorder="1" applyProtection="1">
      <protection locked="0" hidden="1"/>
    </xf>
    <xf numFmtId="0" fontId="1" fillId="0" borderId="20" xfId="0" applyFont="1" applyBorder="1" applyProtection="1">
      <protection locked="0" hidden="1"/>
    </xf>
    <xf numFmtId="0" fontId="3" fillId="2" borderId="4" xfId="0" applyFont="1" applyFill="1" applyBorder="1" applyProtection="1">
      <protection hidden="1"/>
    </xf>
    <xf numFmtId="0" fontId="4" fillId="2" borderId="5" xfId="0" applyFont="1" applyFill="1" applyBorder="1" applyProtection="1">
      <protection hidden="1"/>
    </xf>
    <xf numFmtId="0" fontId="4" fillId="2" borderId="6" xfId="0" applyFont="1" applyFill="1" applyBorder="1" applyProtection="1">
      <protection hidden="1"/>
    </xf>
    <xf numFmtId="0" fontId="13" fillId="0" borderId="31" xfId="0" applyFont="1" applyBorder="1" applyProtection="1">
      <protection hidden="1"/>
    </xf>
    <xf numFmtId="0" fontId="13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5" fillId="2" borderId="7" xfId="0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0" fontId="1" fillId="2" borderId="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" fillId="2" borderId="15" xfId="0" applyFont="1" applyFill="1" applyBorder="1" applyProtection="1">
      <protection hidden="1"/>
    </xf>
    <xf numFmtId="0" fontId="1" fillId="2" borderId="16" xfId="0" applyFont="1" applyFill="1" applyBorder="1" applyAlignment="1" applyProtection="1">
      <alignment wrapText="1"/>
      <protection hidden="1"/>
    </xf>
    <xf numFmtId="0" fontId="1" fillId="2" borderId="0" xfId="0" applyFont="1" applyFill="1" applyAlignment="1" applyProtection="1">
      <alignment wrapText="1"/>
      <protection hidden="1"/>
    </xf>
    <xf numFmtId="0" fontId="1" fillId="2" borderId="3" xfId="0" applyFont="1" applyFill="1" applyBorder="1" applyProtection="1">
      <protection hidden="1"/>
    </xf>
    <xf numFmtId="0" fontId="1" fillId="2" borderId="19" xfId="0" applyFont="1" applyFill="1" applyBorder="1" applyAlignment="1" applyProtection="1">
      <alignment wrapText="1"/>
      <protection hidden="1"/>
    </xf>
    <xf numFmtId="0" fontId="1" fillId="2" borderId="25" xfId="0" applyFont="1" applyFill="1" applyBorder="1" applyProtection="1">
      <protection hidden="1"/>
    </xf>
    <xf numFmtId="0" fontId="1" fillId="2" borderId="18" xfId="0" applyFont="1" applyFill="1" applyBorder="1" applyProtection="1">
      <protection hidden="1"/>
    </xf>
    <xf numFmtId="0" fontId="1" fillId="2" borderId="26" xfId="0" applyFont="1" applyFill="1" applyBorder="1" applyProtection="1">
      <protection hidden="1"/>
    </xf>
    <xf numFmtId="0" fontId="1" fillId="2" borderId="16" xfId="0" applyFont="1" applyFill="1" applyBorder="1" applyProtection="1">
      <protection hidden="1"/>
    </xf>
    <xf numFmtId="0" fontId="1" fillId="2" borderId="35" xfId="0" applyFont="1" applyFill="1" applyBorder="1" applyProtection="1">
      <protection hidden="1"/>
    </xf>
    <xf numFmtId="0" fontId="1" fillId="2" borderId="36" xfId="0" applyFont="1" applyFill="1" applyBorder="1" applyAlignment="1" applyProtection="1">
      <alignment wrapText="1"/>
      <protection hidden="1"/>
    </xf>
    <xf numFmtId="0" fontId="1" fillId="2" borderId="37" xfId="0" applyFont="1" applyFill="1" applyBorder="1" applyAlignment="1" applyProtection="1">
      <alignment wrapText="1"/>
      <protection hidden="1"/>
    </xf>
    <xf numFmtId="0" fontId="1" fillId="2" borderId="15" xfId="0" applyFont="1" applyFill="1" applyBorder="1" applyAlignment="1" applyProtection="1">
      <alignment wrapText="1"/>
      <protection hidden="1"/>
    </xf>
    <xf numFmtId="0" fontId="10" fillId="2" borderId="7" xfId="0" applyFont="1" applyFill="1" applyBorder="1" applyProtection="1">
      <protection hidden="1"/>
    </xf>
    <xf numFmtId="0" fontId="2" fillId="2" borderId="7" xfId="0" applyFont="1" applyFill="1" applyBorder="1" applyProtection="1">
      <protection hidden="1"/>
    </xf>
    <xf numFmtId="0" fontId="1" fillId="2" borderId="5" xfId="0" applyFont="1" applyFill="1" applyBorder="1" applyProtection="1">
      <protection hidden="1"/>
    </xf>
    <xf numFmtId="0" fontId="1" fillId="2" borderId="6" xfId="0" applyFont="1" applyFill="1" applyBorder="1" applyProtection="1">
      <protection hidden="1"/>
    </xf>
    <xf numFmtId="0" fontId="1" fillId="2" borderId="10" xfId="0" applyFont="1" applyFill="1" applyBorder="1" applyProtection="1">
      <protection hidden="1"/>
    </xf>
    <xf numFmtId="0" fontId="1" fillId="2" borderId="11" xfId="0" applyFont="1" applyFill="1" applyBorder="1" applyProtection="1">
      <protection hidden="1"/>
    </xf>
    <xf numFmtId="0" fontId="1" fillId="2" borderId="21" xfId="0" applyFont="1" applyFill="1" applyBorder="1" applyProtection="1">
      <protection hidden="1"/>
    </xf>
    <xf numFmtId="0" fontId="1" fillId="2" borderId="2" xfId="0" applyFont="1" applyFill="1" applyBorder="1" applyProtection="1">
      <protection hidden="1"/>
    </xf>
    <xf numFmtId="0" fontId="1" fillId="2" borderId="14" xfId="0" applyFont="1" applyFill="1" applyBorder="1" applyProtection="1">
      <protection hidden="1"/>
    </xf>
    <xf numFmtId="0" fontId="1" fillId="2" borderId="12" xfId="0" applyFont="1" applyFill="1" applyBorder="1" applyProtection="1">
      <protection hidden="1"/>
    </xf>
    <xf numFmtId="0" fontId="1" fillId="2" borderId="17" xfId="0" applyFont="1" applyFill="1" applyBorder="1" applyProtection="1">
      <protection hidden="1"/>
    </xf>
    <xf numFmtId="0" fontId="1" fillId="2" borderId="40" xfId="0" applyFont="1" applyFill="1" applyBorder="1" applyProtection="1">
      <protection hidden="1"/>
    </xf>
    <xf numFmtId="0" fontId="1" fillId="3" borderId="15" xfId="0" applyFont="1" applyFill="1" applyBorder="1" applyProtection="1">
      <protection hidden="1"/>
    </xf>
    <xf numFmtId="0" fontId="1" fillId="3" borderId="28" xfId="0" applyFont="1" applyFill="1" applyBorder="1" applyProtection="1">
      <protection hidden="1"/>
    </xf>
    <xf numFmtId="0" fontId="1" fillId="2" borderId="39" xfId="0" applyFont="1" applyFill="1" applyBorder="1" applyProtection="1">
      <protection hidden="1"/>
    </xf>
    <xf numFmtId="164" fontId="1" fillId="3" borderId="15" xfId="0" applyNumberFormat="1" applyFont="1" applyFill="1" applyBorder="1" applyProtection="1">
      <protection hidden="1"/>
    </xf>
    <xf numFmtId="164" fontId="1" fillId="3" borderId="28" xfId="0" applyNumberFormat="1" applyFont="1" applyFill="1" applyBorder="1" applyProtection="1">
      <protection hidden="1"/>
    </xf>
    <xf numFmtId="0" fontId="1" fillId="2" borderId="27" xfId="0" applyFont="1" applyFill="1" applyBorder="1" applyProtection="1">
      <protection hidden="1"/>
    </xf>
    <xf numFmtId="0" fontId="1" fillId="2" borderId="30" xfId="0" applyFont="1" applyFill="1" applyBorder="1" applyProtection="1">
      <protection hidden="1"/>
    </xf>
    <xf numFmtId="164" fontId="1" fillId="3" borderId="16" xfId="0" applyNumberFormat="1" applyFont="1" applyFill="1" applyBorder="1" applyProtection="1">
      <protection hidden="1"/>
    </xf>
    <xf numFmtId="164" fontId="1" fillId="3" borderId="29" xfId="0" applyNumberFormat="1" applyFont="1" applyFill="1" applyBorder="1" applyProtection="1">
      <protection hidden="1"/>
    </xf>
    <xf numFmtId="164" fontId="1" fillId="2" borderId="0" xfId="0" applyNumberFormat="1" applyFont="1" applyFill="1" applyProtection="1">
      <protection hidden="1"/>
    </xf>
    <xf numFmtId="164" fontId="1" fillId="2" borderId="8" xfId="0" applyNumberFormat="1" applyFont="1" applyFill="1" applyBorder="1" applyProtection="1">
      <protection hidden="1"/>
    </xf>
    <xf numFmtId="0" fontId="9" fillId="3" borderId="1" xfId="0" applyFont="1" applyFill="1" applyBorder="1" applyAlignment="1" applyProtection="1">
      <alignment wrapText="1"/>
      <protection hidden="1"/>
    </xf>
    <xf numFmtId="0" fontId="9" fillId="2" borderId="0" xfId="0" applyFont="1" applyFill="1" applyAlignment="1" applyProtection="1">
      <alignment wrapText="1"/>
      <protection hidden="1"/>
    </xf>
    <xf numFmtId="0" fontId="8" fillId="2" borderId="8" xfId="0" applyFont="1" applyFill="1" applyBorder="1" applyProtection="1">
      <protection hidden="1"/>
    </xf>
    <xf numFmtId="4" fontId="1" fillId="0" borderId="14" xfId="0" applyNumberFormat="1" applyFont="1" applyBorder="1" applyProtection="1">
      <protection locked="0" hidden="1"/>
    </xf>
    <xf numFmtId="4" fontId="1" fillId="0" borderId="12" xfId="0" applyNumberFormat="1" applyFont="1" applyBorder="1" applyProtection="1">
      <protection locked="0" hidden="1"/>
    </xf>
    <xf numFmtId="0" fontId="1" fillId="0" borderId="17" xfId="0" applyFont="1" applyBorder="1" applyAlignment="1" applyProtection="1">
      <alignment horizontal="right"/>
      <protection locked="0" hidden="1"/>
    </xf>
    <xf numFmtId="4" fontId="1" fillId="0" borderId="33" xfId="0" applyNumberFormat="1" applyFont="1" applyBorder="1" applyProtection="1">
      <protection locked="0" hidden="1"/>
    </xf>
    <xf numFmtId="4" fontId="1" fillId="3" borderId="17" xfId="0" applyNumberFormat="1" applyFont="1" applyFill="1" applyBorder="1" applyProtection="1">
      <protection hidden="1"/>
    </xf>
    <xf numFmtId="4" fontId="1" fillId="2" borderId="0" xfId="0" applyNumberFormat="1" applyFont="1" applyFill="1" applyProtection="1"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" fillId="2" borderId="9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1" fillId="3" borderId="42" xfId="0" applyFont="1" applyFill="1" applyBorder="1" applyAlignment="1" applyProtection="1">
      <alignment horizontal="left"/>
      <protection hidden="1"/>
    </xf>
    <xf numFmtId="0" fontId="1" fillId="3" borderId="41" xfId="0" applyFont="1" applyFill="1" applyBorder="1" applyAlignment="1" applyProtection="1">
      <alignment horizontal="left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0" fillId="2" borderId="5" xfId="0" applyFont="1" applyFill="1" applyBorder="1" applyAlignment="1" applyProtection="1">
      <alignment horizontal="left"/>
      <protection hidden="1"/>
    </xf>
    <xf numFmtId="0" fontId="10" fillId="2" borderId="6" xfId="0" applyFont="1" applyFill="1" applyBorder="1" applyAlignment="1" applyProtection="1">
      <alignment horizontal="left"/>
      <protection hidden="1"/>
    </xf>
    <xf numFmtId="0" fontId="1" fillId="2" borderId="4" xfId="0" applyFont="1" applyFill="1" applyBorder="1" applyAlignment="1" applyProtection="1">
      <alignment horizontal="left" vertical="top"/>
      <protection hidden="1"/>
    </xf>
    <xf numFmtId="0" fontId="1" fillId="2" borderId="7" xfId="0" applyFont="1" applyFill="1" applyBorder="1" applyAlignment="1" applyProtection="1">
      <alignment horizontal="left" vertical="top"/>
      <protection hidden="1"/>
    </xf>
    <xf numFmtId="0" fontId="1" fillId="2" borderId="9" xfId="0" applyFont="1" applyFill="1" applyBorder="1" applyAlignment="1" applyProtection="1">
      <alignment horizontal="left" vertical="top"/>
      <protection hidden="1"/>
    </xf>
    <xf numFmtId="0" fontId="10" fillId="2" borderId="10" xfId="0" applyFont="1" applyFill="1" applyBorder="1" applyAlignment="1" applyProtection="1">
      <alignment horizontal="left" wrapText="1"/>
      <protection hidden="1"/>
    </xf>
    <xf numFmtId="0" fontId="1" fillId="2" borderId="22" xfId="0" applyFont="1" applyFill="1" applyBorder="1" applyAlignment="1" applyProtection="1">
      <alignment horizontal="left" vertical="top"/>
      <protection hidden="1"/>
    </xf>
    <xf numFmtId="0" fontId="1" fillId="2" borderId="23" xfId="0" applyFont="1" applyFill="1" applyBorder="1" applyAlignment="1" applyProtection="1">
      <alignment horizontal="left" vertical="top"/>
      <protection hidden="1"/>
    </xf>
    <xf numFmtId="0" fontId="1" fillId="2" borderId="24" xfId="0" applyFont="1" applyFill="1" applyBorder="1" applyAlignment="1" applyProtection="1">
      <alignment horizontal="left" vertical="top"/>
      <protection hidden="1"/>
    </xf>
    <xf numFmtId="4" fontId="1" fillId="0" borderId="34" xfId="0" applyNumberFormat="1" applyFont="1" applyBorder="1" applyAlignment="1" applyProtection="1">
      <alignment horizontal="right"/>
      <protection locked="0" hidden="1"/>
    </xf>
    <xf numFmtId="4" fontId="1" fillId="0" borderId="33" xfId="0" applyNumberFormat="1" applyFont="1" applyBorder="1" applyAlignment="1" applyProtection="1">
      <alignment horizontal="right"/>
      <protection locked="0" hidden="1"/>
    </xf>
    <xf numFmtId="0" fontId="1" fillId="2" borderId="38" xfId="0" applyFont="1" applyFill="1" applyBorder="1" applyAlignment="1" applyProtection="1">
      <alignment horizontal="left"/>
      <protection hidden="1"/>
    </xf>
    <xf numFmtId="0" fontId="1" fillId="2" borderId="39" xfId="0" applyFont="1" applyFill="1" applyBorder="1" applyAlignment="1" applyProtection="1">
      <alignment horizontal="left"/>
      <protection hidden="1"/>
    </xf>
    <xf numFmtId="164" fontId="1" fillId="3" borderId="15" xfId="0" applyNumberFormat="1" applyFont="1" applyFill="1" applyBorder="1" applyAlignment="1" applyProtection="1">
      <alignment horizontal="right"/>
      <protection hidden="1"/>
    </xf>
    <xf numFmtId="164" fontId="1" fillId="3" borderId="28" xfId="0" applyNumberFormat="1" applyFont="1" applyFill="1" applyBorder="1" applyAlignment="1" applyProtection="1">
      <alignment horizontal="right"/>
      <protection hidden="1"/>
    </xf>
  </cellXfs>
  <cellStyles count="2">
    <cellStyle name="Standard" xfId="0" builtinId="0"/>
    <cellStyle name="Währung" xfId="1" builtinId="4"/>
  </cellStyles>
  <dxfs count="10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2C496-122B-4432-8036-7BDB3075C0B0}">
  <sheetPr>
    <pageSetUpPr fitToPage="1"/>
  </sheetPr>
  <dimension ref="A1:O353"/>
  <sheetViews>
    <sheetView tabSelected="1" workbookViewId="0">
      <selection activeCell="B7" sqref="B7"/>
    </sheetView>
  </sheetViews>
  <sheetFormatPr baseColWidth="10" defaultRowHeight="14.4" x14ac:dyDescent="0.3"/>
  <cols>
    <col min="1" max="1" width="19.88671875" customWidth="1"/>
    <col min="2" max="2" width="59" customWidth="1"/>
    <col min="3" max="3" width="47" customWidth="1"/>
    <col min="5" max="8" width="26" customWidth="1"/>
    <col min="9" max="10" width="0" style="4" hidden="1" customWidth="1"/>
    <col min="11" max="11" width="14.6640625" style="4" hidden="1" customWidth="1"/>
    <col min="12" max="12" width="22.6640625" style="4" hidden="1" customWidth="1"/>
    <col min="13" max="15" width="11.5546875" style="3"/>
  </cols>
  <sheetData>
    <row r="1" spans="1:15" s="2" customFormat="1" ht="17.399999999999999" x14ac:dyDescent="0.3">
      <c r="A1" s="19" t="s">
        <v>41</v>
      </c>
      <c r="B1" s="20"/>
      <c r="C1" s="20"/>
      <c r="D1" s="20"/>
      <c r="E1" s="20"/>
      <c r="F1" s="20"/>
      <c r="G1" s="20"/>
      <c r="H1" s="21"/>
      <c r="I1" s="22" t="s">
        <v>30</v>
      </c>
      <c r="J1" s="23" t="s">
        <v>31</v>
      </c>
      <c r="K1" s="23" t="s">
        <v>32</v>
      </c>
      <c r="L1" s="23" t="s">
        <v>33</v>
      </c>
      <c r="M1" s="24"/>
      <c r="N1" s="3"/>
      <c r="O1" s="3"/>
    </row>
    <row r="2" spans="1:15" s="1" customFormat="1" ht="13.8" x14ac:dyDescent="0.25">
      <c r="A2" s="25" t="s">
        <v>40</v>
      </c>
      <c r="B2" s="26"/>
      <c r="C2" s="26"/>
      <c r="D2" s="26"/>
      <c r="E2" s="26"/>
      <c r="F2" s="26"/>
      <c r="G2" s="26"/>
      <c r="H2" s="27"/>
      <c r="I2" s="23"/>
      <c r="J2" s="23"/>
      <c r="K2" s="23"/>
      <c r="L2" s="23"/>
      <c r="M2" s="24"/>
      <c r="N2" s="3"/>
      <c r="O2" s="3"/>
    </row>
    <row r="3" spans="1:15" s="1" customFormat="1" ht="13.8" x14ac:dyDescent="0.25">
      <c r="A3" s="25"/>
      <c r="B3" s="26"/>
      <c r="C3" s="26"/>
      <c r="D3" s="26"/>
      <c r="E3" s="26"/>
      <c r="F3" s="26"/>
      <c r="G3" s="26"/>
      <c r="H3" s="27"/>
      <c r="I3" s="23"/>
      <c r="J3" s="23"/>
      <c r="K3" s="23"/>
      <c r="L3" s="23"/>
      <c r="M3" s="24"/>
      <c r="N3" s="3"/>
      <c r="O3" s="3"/>
    </row>
    <row r="4" spans="1:15" s="1" customFormat="1" thickBot="1" x14ac:dyDescent="0.3">
      <c r="A4" s="28" t="s">
        <v>38</v>
      </c>
      <c r="B4" s="26"/>
      <c r="C4" s="26"/>
      <c r="D4" s="26"/>
      <c r="E4" s="26"/>
      <c r="F4" s="26"/>
      <c r="G4" s="26"/>
      <c r="H4" s="27"/>
      <c r="I4" s="23"/>
      <c r="J4" s="23"/>
      <c r="K4" s="23"/>
      <c r="L4" s="23"/>
      <c r="M4" s="24"/>
      <c r="N4" s="3"/>
      <c r="O4" s="3"/>
    </row>
    <row r="5" spans="1:15" s="1" customFormat="1" ht="13.8" x14ac:dyDescent="0.25">
      <c r="A5" s="84" t="s">
        <v>0</v>
      </c>
      <c r="B5" s="29" t="s">
        <v>1</v>
      </c>
      <c r="C5" s="15"/>
      <c r="D5" s="45"/>
      <c r="E5" s="45"/>
      <c r="F5" s="45"/>
      <c r="G5" s="45"/>
      <c r="H5" s="46"/>
      <c r="I5" s="4" t="str">
        <f>IF(AND($C$5="Unternehmen",$C$7&lt;&gt;""),"AGVO möglich","")</f>
        <v/>
      </c>
      <c r="J5" s="4"/>
      <c r="K5" s="4"/>
      <c r="L5" s="4"/>
      <c r="M5" s="24"/>
      <c r="N5" s="3"/>
      <c r="O5" s="3"/>
    </row>
    <row r="6" spans="1:15" s="1" customFormat="1" ht="15" customHeight="1" x14ac:dyDescent="0.25">
      <c r="A6" s="85"/>
      <c r="B6" s="30" t="s">
        <v>29</v>
      </c>
      <c r="C6" s="16"/>
      <c r="D6" s="26"/>
      <c r="E6" s="26"/>
      <c r="F6" s="26"/>
      <c r="G6" s="26"/>
      <c r="H6" s="27"/>
      <c r="I6" s="4"/>
      <c r="J6" s="4" t="str">
        <f>IF($C$6="","",IF($C$6="ja",19,""))</f>
        <v/>
      </c>
      <c r="K6" s="4"/>
      <c r="L6" s="4"/>
      <c r="M6" s="24"/>
      <c r="N6" s="3"/>
      <c r="O6" s="3"/>
    </row>
    <row r="7" spans="1:15" s="1" customFormat="1" ht="40.200000000000003" thickBot="1" x14ac:dyDescent="0.3">
      <c r="A7" s="86"/>
      <c r="B7" s="31" t="s">
        <v>2</v>
      </c>
      <c r="C7" s="17"/>
      <c r="D7" s="47"/>
      <c r="E7" s="87" t="str">
        <f>IF($C$5="","",IF(AND($C$5&lt;&gt;"Unternehmen",$C$7&lt;&gt;""),"bitte Unternehmensgröße nur auswählen, wenn die Zuordnung als Unternehmen erfolgt",""))</f>
        <v/>
      </c>
      <c r="F7" s="87"/>
      <c r="G7" s="47"/>
      <c r="H7" s="48"/>
      <c r="I7" s="4"/>
      <c r="J7" s="4" t="str">
        <f>IF($I$5="","",IF($C$7="kleines Unternehmen",60,IF($C$7="mittleres Unternehmen",50,IF($C$7="großes Unternehmen",40,""))))</f>
        <v/>
      </c>
      <c r="K7" s="4"/>
      <c r="L7" s="4"/>
      <c r="M7" s="24"/>
      <c r="N7" s="3"/>
      <c r="O7" s="3"/>
    </row>
    <row r="8" spans="1:15" s="1" customFormat="1" ht="15" customHeight="1" thickBot="1" x14ac:dyDescent="0.3">
      <c r="A8" s="28"/>
      <c r="B8" s="32"/>
      <c r="C8" s="26"/>
      <c r="D8" s="26"/>
      <c r="E8" s="26"/>
      <c r="F8" s="26"/>
      <c r="G8" s="26"/>
      <c r="H8" s="27"/>
      <c r="I8" s="4"/>
      <c r="J8" s="4"/>
      <c r="K8" s="4"/>
      <c r="L8" s="4"/>
      <c r="M8" s="24"/>
      <c r="N8" s="3"/>
      <c r="O8" s="3"/>
    </row>
    <row r="9" spans="1:15" s="1" customFormat="1" thickBot="1" x14ac:dyDescent="0.3">
      <c r="A9" s="33" t="s">
        <v>9</v>
      </c>
      <c r="B9" s="34" t="s">
        <v>10</v>
      </c>
      <c r="C9" s="18"/>
      <c r="D9" s="49"/>
      <c r="E9" s="49"/>
      <c r="F9" s="49"/>
      <c r="G9" s="49"/>
      <c r="H9" s="50"/>
      <c r="I9" s="4"/>
      <c r="J9" s="4" t="str">
        <f>IF($C$9="","",IF($C$9="Kombination von Dach- und Fassadenbegrünung",85,75))</f>
        <v/>
      </c>
      <c r="K9" s="4"/>
      <c r="L9" s="4"/>
      <c r="M9" s="24"/>
      <c r="N9" s="3"/>
      <c r="O9" s="3"/>
    </row>
    <row r="10" spans="1:15" s="1" customFormat="1" thickBot="1" x14ac:dyDescent="0.3">
      <c r="A10" s="28"/>
      <c r="B10" s="26"/>
      <c r="C10" s="26"/>
      <c r="D10" s="26"/>
      <c r="E10" s="26"/>
      <c r="F10" s="26"/>
      <c r="G10" s="26"/>
      <c r="H10" s="27"/>
      <c r="I10" s="4"/>
      <c r="J10" s="4"/>
      <c r="K10" s="4"/>
      <c r="L10" s="4"/>
      <c r="M10" s="24"/>
      <c r="N10" s="3"/>
      <c r="O10" s="3"/>
    </row>
    <row r="11" spans="1:15" s="1" customFormat="1" ht="13.8" x14ac:dyDescent="0.25">
      <c r="A11" s="88" t="s">
        <v>16</v>
      </c>
      <c r="B11" s="35" t="s">
        <v>3</v>
      </c>
      <c r="C11" s="69"/>
      <c r="D11" s="51" t="s">
        <v>4</v>
      </c>
      <c r="E11" s="82" t="str">
        <f>IF(OR($C$11="",$C$12=""),"",IF(($C$12*100/$C$11)&lt;75,"Es müssen min. 75 % der förderfächigen Dachfläche begrünt werden.",""))</f>
        <v/>
      </c>
      <c r="F11" s="82"/>
      <c r="G11" s="82"/>
      <c r="H11" s="83"/>
      <c r="I11" s="4"/>
      <c r="J11" s="4"/>
      <c r="K11" s="4"/>
      <c r="L11" s="4"/>
      <c r="M11" s="24"/>
      <c r="N11" s="3"/>
      <c r="O11" s="3"/>
    </row>
    <row r="12" spans="1:15" s="1" customFormat="1" ht="13.8" x14ac:dyDescent="0.25">
      <c r="A12" s="89"/>
      <c r="B12" s="36" t="s">
        <v>5</v>
      </c>
      <c r="C12" s="70"/>
      <c r="D12" s="52" t="s">
        <v>4</v>
      </c>
      <c r="E12" s="9" t="str">
        <f>IF($C$12="","",IF($C$12&lt;100,"Die Vegetationsfläche muss 100 m² betragen.",""))</f>
        <v/>
      </c>
      <c r="F12" s="26"/>
      <c r="G12" s="26"/>
      <c r="H12" s="27"/>
      <c r="I12" s="4"/>
      <c r="J12" s="4"/>
      <c r="K12" s="4"/>
      <c r="L12" s="4"/>
      <c r="M12" s="24"/>
      <c r="N12" s="3"/>
      <c r="O12" s="3"/>
    </row>
    <row r="13" spans="1:15" s="1" customFormat="1" ht="13.8" x14ac:dyDescent="0.25">
      <c r="A13" s="89"/>
      <c r="B13" s="36" t="s">
        <v>6</v>
      </c>
      <c r="C13" s="70"/>
      <c r="D13" s="52" t="s">
        <v>4</v>
      </c>
      <c r="E13" s="26"/>
      <c r="F13" s="26"/>
      <c r="G13" s="26"/>
      <c r="H13" s="27"/>
      <c r="I13" s="4"/>
      <c r="J13" s="4"/>
      <c r="K13" s="4"/>
      <c r="L13" s="4"/>
      <c r="M13" s="24"/>
      <c r="N13" s="3"/>
      <c r="O13" s="3"/>
    </row>
    <row r="14" spans="1:15" s="1" customFormat="1" ht="13.8" x14ac:dyDescent="0.25">
      <c r="A14" s="89"/>
      <c r="B14" s="36" t="s">
        <v>7</v>
      </c>
      <c r="C14" s="70"/>
      <c r="D14" s="52" t="s">
        <v>4</v>
      </c>
      <c r="E14" s="9" t="str">
        <f>IF($C$14="","",IF($C$14&gt;($C$12*50/100),"Die Solarfläche darf nicht mehr als 50 % der gesamten Dach-Vegetationsfläche betragen.",""))</f>
        <v/>
      </c>
      <c r="F14" s="26"/>
      <c r="G14" s="26"/>
      <c r="H14" s="27"/>
      <c r="I14" s="4"/>
      <c r="J14" s="4"/>
      <c r="K14" s="4"/>
      <c r="L14" s="4"/>
      <c r="M14" s="24"/>
      <c r="N14" s="3"/>
      <c r="O14" s="3"/>
    </row>
    <row r="15" spans="1:15" s="1" customFormat="1" thickBot="1" x14ac:dyDescent="0.3">
      <c r="A15" s="90"/>
      <c r="B15" s="37" t="s">
        <v>8</v>
      </c>
      <c r="C15" s="71"/>
      <c r="D15" s="53"/>
      <c r="E15" s="47"/>
      <c r="F15" s="47"/>
      <c r="G15" s="47"/>
      <c r="H15" s="48"/>
      <c r="I15" s="4"/>
      <c r="J15" s="5" t="str">
        <f>IF($C$15="","",IF(AND($C$6="ja",$C$15="im Durchschnitt 10 cm, aber min. 8 cm"),95*100/(100+$J$6),IF(AND($C$6="ja",$C$15="11 cm bis 25 cm"),120*100/(100+$J$6),IF(AND($C$6="ja",$C$15="mehr als 26 cm"),180*100/(100+$J$6),IF(AND($C$6="nein",$C$15="im Durchschnitt 10 cm, aber min. 8 cm"),95,IF(AND($C$6="nein",$C$15="11 cm bis 25 cm"),120,IF(AND($C$6="nein",$C$15="mehr als 26 cm"),180,"")))))))</f>
        <v/>
      </c>
      <c r="K15" s="4"/>
      <c r="L15" s="4"/>
      <c r="M15" s="24"/>
      <c r="N15" s="3"/>
      <c r="O15" s="3"/>
    </row>
    <row r="16" spans="1:15" s="1" customFormat="1" thickBot="1" x14ac:dyDescent="0.3">
      <c r="A16" s="28"/>
      <c r="B16" s="26"/>
      <c r="C16" s="26"/>
      <c r="D16" s="26"/>
      <c r="E16" s="26"/>
      <c r="F16" s="26"/>
      <c r="G16" s="26"/>
      <c r="H16" s="27"/>
      <c r="I16" s="4"/>
      <c r="J16" s="5"/>
      <c r="K16" s="4"/>
      <c r="L16" s="4"/>
      <c r="M16" s="24"/>
      <c r="N16" s="3"/>
      <c r="O16" s="3"/>
    </row>
    <row r="17" spans="1:15" s="1" customFormat="1" ht="13.8" x14ac:dyDescent="0.25">
      <c r="A17" s="84" t="s">
        <v>17</v>
      </c>
      <c r="B17" s="29" t="s">
        <v>18</v>
      </c>
      <c r="C17" s="69"/>
      <c r="D17" s="51" t="s">
        <v>4</v>
      </c>
      <c r="E17" s="10" t="str">
        <f>IF(AND($C$17="",$C$18=""),"",IF(AND($C$17&lt;50,$C$18="bodengebunden"),"Die Fassaden-Vegetationsfläche muss min. 50 m² betragen.",(IF(AND($C$17&lt;10,$C$18="wandgebunden"),"Die Fassaden Vegetationsfläche muss min. 10 m² betragen.",""))))</f>
        <v/>
      </c>
      <c r="F17" s="45"/>
      <c r="G17" s="45"/>
      <c r="H17" s="46"/>
      <c r="I17" s="4"/>
      <c r="J17" s="4"/>
      <c r="K17" s="4"/>
      <c r="L17" s="4"/>
      <c r="M17" s="24"/>
      <c r="N17" s="3"/>
      <c r="O17" s="3"/>
    </row>
    <row r="18" spans="1:15" s="1" customFormat="1" thickBot="1" x14ac:dyDescent="0.3">
      <c r="A18" s="86"/>
      <c r="B18" s="38" t="s">
        <v>19</v>
      </c>
      <c r="C18" s="71"/>
      <c r="D18" s="53"/>
      <c r="E18" s="47"/>
      <c r="F18" s="47"/>
      <c r="G18" s="47"/>
      <c r="H18" s="48"/>
      <c r="I18" s="4"/>
      <c r="J18" s="4"/>
      <c r="K18" s="4"/>
      <c r="L18" s="4"/>
      <c r="M18" s="24"/>
      <c r="N18" s="3"/>
      <c r="O18" s="3"/>
    </row>
    <row r="19" spans="1:15" s="1" customFormat="1" thickBot="1" x14ac:dyDescent="0.3">
      <c r="A19" s="28"/>
      <c r="B19" s="26"/>
      <c r="C19" s="26"/>
      <c r="D19" s="26"/>
      <c r="E19" s="26"/>
      <c r="F19" s="26"/>
      <c r="G19" s="26"/>
      <c r="H19" s="27"/>
      <c r="I19" s="4"/>
      <c r="J19" s="4"/>
      <c r="K19" s="4"/>
      <c r="L19" s="4"/>
      <c r="M19" s="24"/>
      <c r="N19" s="3"/>
      <c r="O19" s="3"/>
    </row>
    <row r="20" spans="1:15" s="1" customFormat="1" ht="15" customHeight="1" thickBot="1" x14ac:dyDescent="0.3">
      <c r="A20" s="28"/>
      <c r="B20" s="26"/>
      <c r="C20" s="26"/>
      <c r="D20" s="26"/>
      <c r="E20" s="78" t="s">
        <v>21</v>
      </c>
      <c r="F20" s="79"/>
      <c r="G20" s="78" t="s">
        <v>24</v>
      </c>
      <c r="H20" s="79"/>
      <c r="I20" s="4"/>
      <c r="J20" s="4"/>
      <c r="K20" s="4"/>
      <c r="L20" s="4"/>
      <c r="M20" s="24"/>
      <c r="N20" s="3"/>
      <c r="O20" s="3"/>
    </row>
    <row r="21" spans="1:15" s="1" customFormat="1" ht="13.8" x14ac:dyDescent="0.25">
      <c r="A21" s="84" t="s">
        <v>34</v>
      </c>
      <c r="B21" s="39" t="str">
        <f>IF($C$9="","Ausgaben",IF($C$9="Dachbegrünung","Ausgaben für das Gründach",IF($C$9="Fassadenbegrünung","Ausgaben für die Fassadenbegrünung",IF($C$9="Kombination von Dach- und Fassadenbegrünung","Ausgaben für die Dach- und Fassadenbegrünung",""))))</f>
        <v>Ausgaben</v>
      </c>
      <c r="C21" s="14" t="str">
        <f>IF($C$6="ja","förderfähige Ausgaben netto","förderfähige Ausgaben brutto")</f>
        <v>förderfähige Ausgaben brutto</v>
      </c>
      <c r="D21" s="54"/>
      <c r="E21" s="55" t="s">
        <v>22</v>
      </c>
      <c r="F21" s="56" t="s">
        <v>23</v>
      </c>
      <c r="G21" s="55" t="s">
        <v>22</v>
      </c>
      <c r="H21" s="56" t="s">
        <v>25</v>
      </c>
      <c r="I21" s="4"/>
      <c r="J21" s="4"/>
      <c r="K21" s="4"/>
      <c r="L21" s="4"/>
      <c r="M21" s="24"/>
      <c r="N21" s="3"/>
      <c r="O21" s="3"/>
    </row>
    <row r="22" spans="1:15" s="1" customFormat="1" ht="13.8" x14ac:dyDescent="0.25">
      <c r="A22" s="85"/>
      <c r="B22" s="40" t="str">
        <f>IF($C$9="","Beratungs- und  Planungsausgaben",IF($C$9="Dachbegrünung","Beratungs- und  Planungsausgaben für das Gründach",IF($C$9="Fassadenbegrünung","Beratungs- und  Planungsausgaben für die Fassadengegrünung",IF($C$9="Kombination von Dach- und Fassadenbegrünung","Beratungs- und  Planungsausgaben für die Dach- und Fassadenbegrünung",""))))</f>
        <v>Beratungs- und  Planungsausgaben</v>
      </c>
      <c r="C22" s="91"/>
      <c r="D22" s="93" t="s">
        <v>12</v>
      </c>
      <c r="E22" s="95">
        <f>IF($I$22="nein",0,IF((($C$22*$J$9/100)&lt;$K$22),$C$22*$J$9/100,$K$22))</f>
        <v>0</v>
      </c>
      <c r="F22" s="96">
        <f>IF($I$22="nein",0,$C$22-$E$22)</f>
        <v>0</v>
      </c>
      <c r="G22" s="95">
        <f>IF(OR($I$22="nein",$I$5=""),0,IF((($C$22*$J$7/100)&lt;$L$22),$C$22*$J$7/100,$L$22))</f>
        <v>0</v>
      </c>
      <c r="H22" s="96">
        <f>IF(OR($I$22="nein",$I$5=""),0,$C$22-$G$22)</f>
        <v>0</v>
      </c>
      <c r="I22" s="4" t="str">
        <f>IF(AND($C$9="Dachbegrünung",$C$11&gt;0,$E$11="",$C$12&gt;0,$E$12="",$C$15&lt;&gt;"",$C$17="",$C$18="",$C$22&gt;0,$C$24&gt;0,$C$28=""),"ja",IF(AND($C$9="Fassadenbegrünung",$C$11="",$C$12="",$C$13="",$C$14="",$C$15="",$C$17&gt;0,$E$17="",$C$18&lt;&gt;"",$C$22&gt;0,$C$24="",$C$25="",$C$26="",$C$27="",$C$28&gt;0),"ja",IF(AND($C$9="Kombination von Dach- und Fassadenbegrünung",$C$11&gt;0,$E$11="",$C$12&gt;0,$E$12="",$C$15&lt;&gt;"",$C$17&gt;0,$E$17="",$C$18&lt;&gt;"",$C$22&gt;0,$C$24&gt;0,$C$28&gt;0),"ja","nein")))</f>
        <v>nein</v>
      </c>
      <c r="J22" s="5">
        <f>IF(AND($C$6="ja",$J$9=75,$I$22="ja"),15000*100/(100+$J$6),IF(AND($C$6="nein",$J$9=75,$I$22="ja"),15000,IF(AND($C$6="ja",$J$9=85,$I$22="ja"),34000*100/(100+$J$6),IF(AND($C$6="nein",$J$9=85,$I$22="ja"),34000,0))))</f>
        <v>0</v>
      </c>
      <c r="K22" s="6">
        <f>IF($I$22="nein",0,IF(AND($C$9="Dachbegrünung",$C$22&gt;0,$I$22="ja",(SUM($C$24:$C$27)*20/100*$J$9/100)&lt;$J$22),(SUM($C$24:$C$27)*20/100*$J$9/100),IF(AND($C$9="Dachbegrünung",$C$22&gt;0,$I$22="ja",(SUM($C$24:$C$27)*20/100*$J$9/100)&gt;=$J$22),$J$22,IF(AND($C$9="Fassadenbegrünung",$C$22&gt;0,$I$22="ja",($C$28*20/100*$J$9/100)&lt;$J$22),$C$28*20/100*$J$9/100,IF(AND($C$9="Fassadenbegrünung",$C$22&gt;0,$I$22="ja",($C$28*20/100*$J$9/100)&gt;=$J$22),$J$22,IF(AND($C$9="Kombination von Dach- und Fassadenbegrünung",$C$22&gt;0,$I$22="ja",((SUM($C$24:$C$27)+$C$28)*20/100*$J$9/100)&lt;$J$22),((SUM($C$24:$C$27)+$C$28)*20/100*$J$9/100),IF(AND($C$9="Kombination von Dach- und Fassadenbegrünung",$C$22&gt;0,$I$22="ja",((SUM($C$24:$C$27)+$C$28)*20/100*$J$9/100)&gt;=$J$22),$J$22,"")))))))</f>
        <v>0</v>
      </c>
      <c r="L22" s="6">
        <f>IF(OR($I$22="nein",$I$5=""),0,IF(AND($C$9="Dachbegrünung",$C$22&gt;0,$I$22="ja",$I$5="AGVO möglich",(SUM($C$24:$C$27)*20/100*$J$7/100)&lt;$J$22),SUM($C$24:$C$27)*20/100*$J$7/100,IF(AND($C$9="Dachbegrünung",$C$22&gt;0,$I$22="ja",$I$5="AGVO möglich",(SUM($C$24:$C$27)*20/100*$J$7/100)&gt;=$J$22),$J$22,IF(AND($C$9="Fassadenbegrünung",$C$22&gt;0,$I$22="ja",$I$5="AGVO möglich",($C$28*20/100*$J$7/100)&lt;$J$22),$C$28*20/100*$J$7/100,IF(AND($C$9="Fassadenbegrünung",$C$22&gt;0,$I$22="ja",$I$5="AGVO möglich",($C$28*20/100*$J$7/100)&gt;=$J$22),$J$22,IF(AND($C$9="Kombination von Dach- und Fassadenbegrünung",$C$22&gt;0,$I$22="ja",$I$5="AGVO möglich",(SUM($C$24:$C$28)*20/100*$J$7/100)&lt;$J$22),SUM($C$24:$C$28)*20/100*$J$7/100,IF(AND($C$9="Kombination von Dach- und Fassadenbegrünung",$C$22&gt;0,$I$22="ja",$I$5="AGVO möglich",(SUM($C$24:$C$28)*20/100*$J$7/100)&gt;=$J$22),$J$22,"")))))))</f>
        <v>0</v>
      </c>
      <c r="M22" s="24"/>
      <c r="N22" s="3"/>
      <c r="O22" s="3"/>
    </row>
    <row r="23" spans="1:15" s="1" customFormat="1" ht="13.8" x14ac:dyDescent="0.25">
      <c r="A23" s="85"/>
      <c r="B23" s="41" t="s">
        <v>35</v>
      </c>
      <c r="C23" s="92"/>
      <c r="D23" s="94"/>
      <c r="E23" s="95"/>
      <c r="F23" s="96"/>
      <c r="G23" s="95" t="e">
        <f>IF(#REF!="nein","",IF($L$24&lt;$E$24,$L$24,$E$24))</f>
        <v>#REF!</v>
      </c>
      <c r="H23" s="96" t="e">
        <f>IF(#REF!="nein","",$C$24-$G$24)</f>
        <v>#REF!</v>
      </c>
      <c r="I23" s="4"/>
      <c r="J23" s="5"/>
      <c r="K23" s="6"/>
      <c r="L23" s="5"/>
      <c r="M23" s="24"/>
      <c r="N23" s="3"/>
      <c r="O23" s="3"/>
    </row>
    <row r="24" spans="1:15" s="1" customFormat="1" ht="13.8" x14ac:dyDescent="0.25">
      <c r="A24" s="85"/>
      <c r="B24" s="41" t="s">
        <v>11</v>
      </c>
      <c r="C24" s="72"/>
      <c r="D24" s="57" t="s">
        <v>12</v>
      </c>
      <c r="E24" s="58">
        <f>IF($I$24="nein",0,IF($C$24&lt;$K$24,$C$24,$K$24))</f>
        <v>0</v>
      </c>
      <c r="F24" s="59">
        <f>IF($I$24="nein",0,$C$24-$E$24)</f>
        <v>0</v>
      </c>
      <c r="G24" s="58">
        <f>IF(OR($I$24="nein",$I$5=""),0,IF($L$24&lt;$E$24,$L$24,$E$24))</f>
        <v>0</v>
      </c>
      <c r="H24" s="59">
        <f>IF(OR($I$24="nein",$I$5=""),0,$C$24-$G$24)</f>
        <v>0</v>
      </c>
      <c r="I24" s="4" t="str">
        <f>IF(AND($C$9="",$C$11="",$C$12="",$C$15="",$C$24=""),"nein",(IF(AND($C$9&lt;&gt;"Fassadenbegrünung",$C$11&gt;0,$E$11="",$C$12&gt;0,$E$12="",$C$15&lt;&gt;"",$C$24&gt;0),"ja","nein")))</f>
        <v>nein</v>
      </c>
      <c r="J24" s="4"/>
      <c r="K24" s="7">
        <f>IF($I$24="nein",0,$C$11*$J15)</f>
        <v>0</v>
      </c>
      <c r="L24" s="7">
        <f>IF(OR($I$24="nein",$I$5=""),0,$C$24*$J$7/100)</f>
        <v>0</v>
      </c>
      <c r="M24" s="24"/>
      <c r="N24" s="3"/>
      <c r="O24" s="3"/>
    </row>
    <row r="25" spans="1:15" s="1" customFormat="1" ht="13.8" x14ac:dyDescent="0.25">
      <c r="A25" s="85"/>
      <c r="B25" s="42" t="s">
        <v>37</v>
      </c>
      <c r="C25" s="70"/>
      <c r="D25" s="60" t="s">
        <v>12</v>
      </c>
      <c r="E25" s="58">
        <f>IF($I$25="nein",0,IF($C$25&lt;$K$25,$C$25,$K$25))</f>
        <v>0</v>
      </c>
      <c r="F25" s="59">
        <f>IF($I$25="nein",0,$C$25-$E$25)</f>
        <v>0</v>
      </c>
      <c r="G25" s="58">
        <f>IF(OR($I$25="nein",$I$5=""),0,IF($L$25&lt;$E$25,$L$25,$E$25))</f>
        <v>0</v>
      </c>
      <c r="H25" s="59">
        <f>IF(OR($I$25="nein",$I$5=""),0,$C$25-$G$25)</f>
        <v>0</v>
      </c>
      <c r="I25" s="4" t="str">
        <f>IF(AND($C$9="",$C$11="",$C$12="",$C$15="",$C$24="",$C$25=""),"nein",(IF(AND($C$9&lt;&gt;"Fassadenbegrünung",$C$11&gt;0,$E$11="",$C$12&gt;0,$E$12="",$C$15&lt;&gt;"",$C$24&gt;0,$C$25&gt;0),"ja","nein")))</f>
        <v>nein</v>
      </c>
      <c r="J25" s="5" t="str">
        <f>IF(AND($C$6="ja",$I$25="ja"),5*100/(100+$J$6),IF(AND($C$6="nein",$I$25="ja"),5,""))</f>
        <v/>
      </c>
      <c r="K25" s="8">
        <f>IF($I$25="nein",0,$C$11*$J$25)</f>
        <v>0</v>
      </c>
      <c r="L25" s="7">
        <f>IF(OR($I$25="nein",$I$5=""),0,$C$25*$J$7/100)</f>
        <v>0</v>
      </c>
      <c r="M25" s="24"/>
      <c r="N25" s="3"/>
      <c r="O25" s="3"/>
    </row>
    <row r="26" spans="1:15" s="1" customFormat="1" ht="13.8" x14ac:dyDescent="0.25">
      <c r="A26" s="85"/>
      <c r="B26" s="42" t="s">
        <v>13</v>
      </c>
      <c r="C26" s="70"/>
      <c r="D26" s="60" t="s">
        <v>12</v>
      </c>
      <c r="E26" s="58">
        <f>IF($I$26="nein",0,IF($C$26&lt;$K$26,$C$26,$K$26))</f>
        <v>0</v>
      </c>
      <c r="F26" s="59">
        <f>IF($I$26="nein",0,$C$26-$E$26)</f>
        <v>0</v>
      </c>
      <c r="G26" s="58">
        <f>IF(OR($I$26="nein",$I$5=""),0,IF($L$26&lt;$E$26,$L$26,$E$26))</f>
        <v>0</v>
      </c>
      <c r="H26" s="59">
        <f>IF(OR($I$26="nein",$I$5=""),0,$C$26-$G$26)</f>
        <v>0</v>
      </c>
      <c r="I26" s="4" t="str">
        <f>IF(AND($C$9="",$C$11="",$C$12="",$C$13="",$C$15="",$C$24="",$C$26=""),"nein",(IF(AND($C$9&lt;&gt;"Fassadenbegrünung",$C$11&gt;0,$E$11="",$C$12&gt;0,$C$13&gt;0,$E$12="",$C$15&lt;&gt;"",$C$24&gt;0,$C$26&gt;0),"ja","nein")))</f>
        <v>nein</v>
      </c>
      <c r="J26" s="5" t="str">
        <f>IF(AND($C$6="ja",$I$26="ja"),7.5*100/(100+$J$6),IF(AND($C$6="nein",$I$26="ja"),7.5,""))</f>
        <v/>
      </c>
      <c r="K26" s="8">
        <f>IF($I$26="nein",0,$C$13*$J$26)</f>
        <v>0</v>
      </c>
      <c r="L26" s="7">
        <f>IF(OR($I$26="nein",$I$5=""),0,$C$26*$J$7/100)</f>
        <v>0</v>
      </c>
      <c r="M26" s="24"/>
      <c r="N26" s="3"/>
      <c r="O26" s="3"/>
    </row>
    <row r="27" spans="1:15" s="1" customFormat="1" ht="13.8" x14ac:dyDescent="0.25">
      <c r="A27" s="85"/>
      <c r="B27" s="42" t="s">
        <v>14</v>
      </c>
      <c r="C27" s="70"/>
      <c r="D27" s="60" t="s">
        <v>12</v>
      </c>
      <c r="E27" s="58">
        <f>IF($I$27="nein",0,IF($C$27&lt;$K$27,$C$27,$K$27))</f>
        <v>0</v>
      </c>
      <c r="F27" s="59">
        <f>IF($I$27="nein",0,$C$27-$E$27)</f>
        <v>0</v>
      </c>
      <c r="G27" s="58">
        <f>IF(OR($I$27="nein",$I$5=""),0,IF($L$27&lt;$E$27,$L$27,$E$27))</f>
        <v>0</v>
      </c>
      <c r="H27" s="59">
        <f>IF(OR($I$27="nein",$I$5=""),0,$C$27-$G$27)</f>
        <v>0</v>
      </c>
      <c r="I27" s="4" t="str">
        <f>IF(AND($C$9="",$C$11="",$C$12="",$C$14="",$C$15="",$C$24="",$C$27=""),"nein",(IF(AND($C$9&lt;&gt;"Fassadenbegrünung",$C$11&gt;0,$E$11="",$C$12&gt;0,$E$12="",$C$14&gt;0,$E$14="",$C$15&lt;&gt;"",$C$24&gt;0,$C$27&gt;0),"ja","nein")))</f>
        <v>nein</v>
      </c>
      <c r="J27" s="5" t="str">
        <f>IF(AND($C$6="ja",$I$27="ja"),40*100/(100+$J$6),IF(AND($C$6="nein",$I$27="ja"),40,""))</f>
        <v/>
      </c>
      <c r="K27" s="8">
        <f>IF($I$27="nein",0,$C$14*$J$27)</f>
        <v>0</v>
      </c>
      <c r="L27" s="7">
        <f>IF(OR($I$27="nein",$I$5=""),0,$C$27*$J$7/100)</f>
        <v>0</v>
      </c>
      <c r="M27" s="24"/>
      <c r="N27" s="3"/>
      <c r="O27" s="3"/>
    </row>
    <row r="28" spans="1:15" s="1" customFormat="1" ht="13.8" x14ac:dyDescent="0.25">
      <c r="A28" s="85"/>
      <c r="B28" s="42" t="s">
        <v>20</v>
      </c>
      <c r="C28" s="70"/>
      <c r="D28" s="60" t="s">
        <v>12</v>
      </c>
      <c r="E28" s="58">
        <f>IF($I$28="nein",0,$C$28*$J$28/100)</f>
        <v>0</v>
      </c>
      <c r="F28" s="59">
        <f>IF($I$28="nein",0,$C$28-$E$28)</f>
        <v>0</v>
      </c>
      <c r="G28" s="58">
        <f>IF(OR($I$28="nein",$I$5=""),0,IF($L$28&lt;$E$28,$L$28,$E$28))</f>
        <v>0</v>
      </c>
      <c r="H28" s="59">
        <f>IF(OR($I$28="nein",$I$5=""),0,$C$28-$G$28)</f>
        <v>0</v>
      </c>
      <c r="I28" s="4" t="str">
        <f>IF(AND($C$9="",$C$17="",$C$18="",$C$28=""),"nein",(IF(AND($C$9&lt;&gt;"Dachbegrünung",$C$17&gt;0,$E$17="",$C$28&gt;0),"ja","nein")))</f>
        <v>nein</v>
      </c>
      <c r="J28" s="5" t="str">
        <f>IF(AND($J$9=75,$I$28="ja"),50,IF(AND($J$9=85,$I$28="ja"),60,""))</f>
        <v/>
      </c>
      <c r="K28" s="4"/>
      <c r="L28" s="7">
        <f>IF(OR($I$28="nein",$I$5=""),0,$C$28*$J$7/100)</f>
        <v>0</v>
      </c>
      <c r="M28" s="24"/>
      <c r="N28" s="3"/>
      <c r="O28" s="3"/>
    </row>
    <row r="29" spans="1:15" s="1" customFormat="1" thickBot="1" x14ac:dyDescent="0.3">
      <c r="A29" s="86"/>
      <c r="B29" s="38" t="s">
        <v>15</v>
      </c>
      <c r="C29" s="73">
        <f>SUM($C$22:$C$28)</f>
        <v>0</v>
      </c>
      <c r="D29" s="61" t="s">
        <v>12</v>
      </c>
      <c r="E29" s="62">
        <f>SUM($E$22:$E$28)</f>
        <v>0</v>
      </c>
      <c r="F29" s="63">
        <f>SUM($F$22:$F$28)</f>
        <v>0</v>
      </c>
      <c r="G29" s="62">
        <f>G22+G24+G25+G26+G27+G28</f>
        <v>0</v>
      </c>
      <c r="H29" s="63">
        <f>H22+H24+H25+H26+H27+H28</f>
        <v>0</v>
      </c>
      <c r="I29" s="4"/>
      <c r="J29" s="4"/>
      <c r="K29" s="4"/>
      <c r="L29" s="4"/>
      <c r="M29" s="24"/>
      <c r="N29" s="3"/>
      <c r="O29" s="3"/>
    </row>
    <row r="30" spans="1:15" s="1" customFormat="1" thickBot="1" x14ac:dyDescent="0.3">
      <c r="A30" s="28"/>
      <c r="B30" s="26"/>
      <c r="C30" s="74"/>
      <c r="D30" s="26"/>
      <c r="E30" s="64"/>
      <c r="F30" s="64"/>
      <c r="G30" s="64"/>
      <c r="H30" s="65"/>
      <c r="I30" s="4"/>
      <c r="J30" s="4"/>
      <c r="K30" s="4"/>
      <c r="L30" s="4"/>
      <c r="M30" s="24"/>
      <c r="N30" s="3"/>
      <c r="O30" s="3"/>
    </row>
    <row r="31" spans="1:15" s="1" customFormat="1" ht="47.4" thickBot="1" x14ac:dyDescent="0.35">
      <c r="A31" s="28"/>
      <c r="B31" s="26"/>
      <c r="C31" s="74"/>
      <c r="D31" s="26"/>
      <c r="E31" s="66" t="s">
        <v>27</v>
      </c>
      <c r="F31" s="11">
        <f>IF($E$29&gt;200000,200000,$E$29)</f>
        <v>0</v>
      </c>
      <c r="G31" s="66" t="s">
        <v>28</v>
      </c>
      <c r="H31" s="11">
        <f>G29</f>
        <v>0</v>
      </c>
      <c r="I31" s="4"/>
      <c r="J31" s="4"/>
      <c r="K31" s="4"/>
      <c r="L31" s="4"/>
      <c r="M31" s="24"/>
      <c r="N31" s="3"/>
      <c r="O31" s="3"/>
    </row>
    <row r="32" spans="1:15" s="1" customFormat="1" ht="15.6" x14ac:dyDescent="0.3">
      <c r="A32" s="28"/>
      <c r="B32" s="26"/>
      <c r="C32" s="74"/>
      <c r="D32" s="26"/>
      <c r="E32" s="67"/>
      <c r="F32" s="12"/>
      <c r="G32" s="67"/>
      <c r="H32" s="13"/>
      <c r="I32" s="4"/>
      <c r="J32" s="4"/>
      <c r="K32" s="4"/>
      <c r="L32" s="4"/>
      <c r="M32" s="24"/>
      <c r="N32" s="3"/>
      <c r="O32" s="3"/>
    </row>
    <row r="33" spans="1:15" s="1" customFormat="1" ht="15.6" x14ac:dyDescent="0.3">
      <c r="A33" s="43" t="str">
        <f>IF($E$29&gt;$F$31,"Aufgrund der Regelungen der De-minimis-Beihilfen ist der voraussichtliche Zuschuss zu kürzen, die genaue Höhe kann erst nach Prüfung des Antrages durch die IBB Business Team GmbH angegeben werden.","")</f>
        <v/>
      </c>
      <c r="B33" s="26"/>
      <c r="C33" s="74"/>
      <c r="D33" s="26"/>
      <c r="E33" s="67"/>
      <c r="F33" s="12"/>
      <c r="G33" s="67"/>
      <c r="H33" s="13"/>
      <c r="I33" s="4"/>
      <c r="J33" s="4"/>
      <c r="K33" s="4"/>
      <c r="L33" s="4"/>
      <c r="M33" s="24"/>
      <c r="N33" s="3"/>
      <c r="O33" s="3"/>
    </row>
    <row r="34" spans="1:15" s="1" customFormat="1" ht="15.6" x14ac:dyDescent="0.3">
      <c r="A34" s="28"/>
      <c r="B34" s="26"/>
      <c r="C34" s="74"/>
      <c r="D34" s="26"/>
      <c r="E34" s="67"/>
      <c r="F34" s="12"/>
      <c r="G34" s="67"/>
      <c r="H34" s="13"/>
      <c r="I34" s="4"/>
      <c r="J34" s="4"/>
      <c r="K34" s="4"/>
      <c r="L34" s="4"/>
      <c r="M34" s="24"/>
      <c r="N34" s="3"/>
      <c r="O34" s="3"/>
    </row>
    <row r="35" spans="1:15" s="1" customFormat="1" ht="13.8" x14ac:dyDescent="0.25">
      <c r="A35" s="44" t="s">
        <v>36</v>
      </c>
      <c r="B35" s="26"/>
      <c r="C35" s="26"/>
      <c r="D35" s="26"/>
      <c r="E35" s="26"/>
      <c r="F35" s="26"/>
      <c r="G35" s="26"/>
      <c r="H35" s="68"/>
      <c r="I35" s="4"/>
      <c r="J35" s="4"/>
      <c r="K35" s="4"/>
      <c r="L35" s="4"/>
      <c r="M35" s="24"/>
      <c r="N35" s="3"/>
      <c r="O35" s="3"/>
    </row>
    <row r="36" spans="1:15" s="1" customFormat="1" ht="13.8" x14ac:dyDescent="0.25">
      <c r="A36" s="44" t="s">
        <v>39</v>
      </c>
      <c r="B36" s="26"/>
      <c r="C36" s="26"/>
      <c r="D36" s="26"/>
      <c r="E36" s="26"/>
      <c r="F36" s="26"/>
      <c r="G36" s="26"/>
      <c r="H36" s="68"/>
      <c r="I36" s="4"/>
      <c r="J36" s="4"/>
      <c r="K36" s="4"/>
      <c r="L36" s="4"/>
      <c r="M36" s="24"/>
      <c r="N36" s="3"/>
      <c r="O36" s="3"/>
    </row>
    <row r="37" spans="1:15" s="1" customFormat="1" ht="13.8" x14ac:dyDescent="0.25">
      <c r="A37" s="28"/>
      <c r="B37" s="26"/>
      <c r="C37" s="26"/>
      <c r="D37" s="26"/>
      <c r="E37" s="26"/>
      <c r="F37" s="26"/>
      <c r="G37" s="26"/>
      <c r="H37" s="27"/>
      <c r="I37" s="4"/>
      <c r="J37" s="4"/>
      <c r="K37" s="4"/>
      <c r="L37" s="4"/>
      <c r="M37" s="24"/>
      <c r="N37" s="3"/>
      <c r="O37" s="3"/>
    </row>
    <row r="38" spans="1:15" s="1" customFormat="1" ht="13.8" x14ac:dyDescent="0.25">
      <c r="A38" s="80" t="s">
        <v>26</v>
      </c>
      <c r="B38" s="81"/>
      <c r="C38" s="81"/>
      <c r="D38" s="81"/>
      <c r="E38" s="81"/>
      <c r="F38" s="81"/>
      <c r="G38" s="75"/>
      <c r="H38" s="68"/>
      <c r="I38" s="4"/>
      <c r="J38" s="4"/>
      <c r="K38" s="4"/>
      <c r="L38" s="4"/>
      <c r="M38" s="24"/>
      <c r="N38" s="3"/>
      <c r="O38" s="3"/>
    </row>
    <row r="39" spans="1:15" s="1" customFormat="1" thickBot="1" x14ac:dyDescent="0.3">
      <c r="A39" s="76"/>
      <c r="B39" s="47"/>
      <c r="C39" s="47"/>
      <c r="D39" s="47"/>
      <c r="E39" s="47"/>
      <c r="F39" s="47"/>
      <c r="G39" s="47"/>
      <c r="H39" s="48"/>
      <c r="I39" s="4"/>
      <c r="J39" s="4"/>
      <c r="K39" s="4"/>
      <c r="L39" s="4"/>
      <c r="M39" s="24"/>
      <c r="N39" s="3"/>
      <c r="O39" s="3"/>
    </row>
    <row r="40" spans="1:15" s="1" customFormat="1" ht="13.8" x14ac:dyDescent="0.25">
      <c r="A40" s="77"/>
      <c r="B40" s="77"/>
      <c r="C40" s="77"/>
      <c r="D40" s="77"/>
      <c r="E40" s="77"/>
      <c r="F40" s="77"/>
      <c r="G40" s="77"/>
      <c r="H40" s="77"/>
      <c r="I40" s="4"/>
      <c r="J40" s="4"/>
      <c r="K40" s="4"/>
      <c r="L40" s="4"/>
      <c r="M40" s="24"/>
      <c r="N40" s="3"/>
      <c r="O40" s="3"/>
    </row>
    <row r="41" spans="1:15" s="1" customFormat="1" ht="13.8" x14ac:dyDescent="0.25">
      <c r="I41" s="4"/>
      <c r="J41" s="4"/>
      <c r="K41" s="4"/>
      <c r="L41" s="4"/>
      <c r="M41" s="3"/>
      <c r="N41" s="3"/>
      <c r="O41" s="3"/>
    </row>
    <row r="42" spans="1:15" s="1" customFormat="1" ht="13.8" x14ac:dyDescent="0.25">
      <c r="I42" s="4"/>
      <c r="J42" s="4"/>
      <c r="K42" s="4"/>
      <c r="L42" s="4"/>
      <c r="M42" s="3"/>
      <c r="N42" s="3"/>
      <c r="O42" s="3"/>
    </row>
    <row r="43" spans="1:15" s="1" customFormat="1" ht="13.8" x14ac:dyDescent="0.25">
      <c r="I43" s="4"/>
      <c r="J43" s="4"/>
      <c r="K43" s="4"/>
      <c r="L43" s="4"/>
      <c r="M43" s="3"/>
      <c r="N43" s="3"/>
      <c r="O43" s="3"/>
    </row>
    <row r="44" spans="1:15" s="1" customFormat="1" ht="13.8" x14ac:dyDescent="0.25">
      <c r="I44" s="4"/>
      <c r="J44" s="4"/>
      <c r="K44" s="4"/>
      <c r="L44" s="4"/>
      <c r="M44" s="3"/>
      <c r="N44" s="3"/>
      <c r="O44" s="3"/>
    </row>
    <row r="45" spans="1:15" s="1" customFormat="1" ht="13.8" x14ac:dyDescent="0.25">
      <c r="I45" s="4"/>
      <c r="J45" s="4"/>
      <c r="K45" s="4"/>
      <c r="L45" s="4"/>
      <c r="M45" s="3"/>
      <c r="N45" s="3"/>
      <c r="O45" s="3"/>
    </row>
    <row r="46" spans="1:15" s="1" customFormat="1" ht="13.8" x14ac:dyDescent="0.25">
      <c r="I46" s="4"/>
      <c r="J46" s="4"/>
      <c r="K46" s="4"/>
      <c r="L46" s="4"/>
      <c r="M46" s="3"/>
      <c r="N46" s="3"/>
      <c r="O46" s="3"/>
    </row>
    <row r="47" spans="1:15" s="1" customFormat="1" ht="13.8" x14ac:dyDescent="0.25">
      <c r="I47" s="4"/>
      <c r="J47" s="4"/>
      <c r="K47" s="4"/>
      <c r="L47" s="4"/>
      <c r="M47" s="3"/>
      <c r="N47" s="3"/>
      <c r="O47" s="3"/>
    </row>
    <row r="48" spans="1:15" s="1" customFormat="1" ht="13.8" x14ac:dyDescent="0.25">
      <c r="I48" s="4"/>
      <c r="J48" s="4"/>
      <c r="K48" s="4"/>
      <c r="L48" s="4"/>
      <c r="M48" s="3"/>
      <c r="N48" s="3"/>
      <c r="O48" s="3"/>
    </row>
    <row r="49" spans="9:15" s="1" customFormat="1" ht="13.8" x14ac:dyDescent="0.25">
      <c r="I49" s="4"/>
      <c r="J49" s="4"/>
      <c r="K49" s="4"/>
      <c r="L49" s="4"/>
      <c r="M49" s="3"/>
      <c r="N49" s="3"/>
      <c r="O49" s="3"/>
    </row>
    <row r="50" spans="9:15" s="1" customFormat="1" ht="13.8" x14ac:dyDescent="0.25">
      <c r="I50" s="4"/>
      <c r="J50" s="4"/>
      <c r="K50" s="4"/>
      <c r="L50" s="4"/>
      <c r="M50" s="3"/>
      <c r="N50" s="3"/>
      <c r="O50" s="3"/>
    </row>
    <row r="51" spans="9:15" s="1" customFormat="1" ht="13.8" x14ac:dyDescent="0.25">
      <c r="I51" s="4"/>
      <c r="J51" s="4"/>
      <c r="K51" s="4"/>
      <c r="L51" s="4"/>
      <c r="M51" s="3"/>
      <c r="N51" s="3"/>
      <c r="O51" s="3"/>
    </row>
    <row r="52" spans="9:15" s="1" customFormat="1" ht="13.8" x14ac:dyDescent="0.25">
      <c r="I52" s="4"/>
      <c r="J52" s="4"/>
      <c r="K52" s="4"/>
      <c r="L52" s="4"/>
      <c r="M52" s="3"/>
      <c r="N52" s="3"/>
      <c r="O52" s="3"/>
    </row>
    <row r="53" spans="9:15" s="1" customFormat="1" ht="13.8" x14ac:dyDescent="0.25">
      <c r="I53" s="4"/>
      <c r="J53" s="4"/>
      <c r="K53" s="4"/>
      <c r="L53" s="4"/>
      <c r="M53" s="3"/>
      <c r="N53" s="3"/>
      <c r="O53" s="3"/>
    </row>
    <row r="54" spans="9:15" s="1" customFormat="1" ht="13.8" x14ac:dyDescent="0.25">
      <c r="I54" s="4"/>
      <c r="J54" s="4"/>
      <c r="K54" s="4"/>
      <c r="L54" s="4"/>
      <c r="M54" s="3"/>
      <c r="N54" s="3"/>
      <c r="O54" s="3"/>
    </row>
    <row r="55" spans="9:15" s="1" customFormat="1" ht="13.8" x14ac:dyDescent="0.25">
      <c r="I55" s="4"/>
      <c r="J55" s="4"/>
      <c r="K55" s="4"/>
      <c r="L55" s="4"/>
      <c r="M55" s="3"/>
      <c r="N55" s="3"/>
      <c r="O55" s="3"/>
    </row>
    <row r="56" spans="9:15" s="1" customFormat="1" ht="13.8" x14ac:dyDescent="0.25">
      <c r="I56" s="4"/>
      <c r="J56" s="4"/>
      <c r="K56" s="4"/>
      <c r="L56" s="4"/>
      <c r="M56" s="3"/>
      <c r="N56" s="3"/>
      <c r="O56" s="3"/>
    </row>
    <row r="57" spans="9:15" s="1" customFormat="1" ht="13.8" x14ac:dyDescent="0.25">
      <c r="I57" s="4"/>
      <c r="J57" s="4"/>
      <c r="K57" s="4"/>
      <c r="L57" s="4"/>
      <c r="M57" s="3"/>
      <c r="N57" s="3"/>
      <c r="O57" s="3"/>
    </row>
    <row r="58" spans="9:15" s="1" customFormat="1" ht="13.8" x14ac:dyDescent="0.25">
      <c r="I58" s="4"/>
      <c r="J58" s="4"/>
      <c r="K58" s="4"/>
      <c r="L58" s="4"/>
      <c r="M58" s="3"/>
      <c r="N58" s="3"/>
      <c r="O58" s="3"/>
    </row>
    <row r="59" spans="9:15" s="1" customFormat="1" ht="13.8" x14ac:dyDescent="0.25">
      <c r="I59" s="4"/>
      <c r="J59" s="4"/>
      <c r="K59" s="4"/>
      <c r="L59" s="4"/>
      <c r="M59" s="3"/>
      <c r="N59" s="3"/>
      <c r="O59" s="3"/>
    </row>
    <row r="60" spans="9:15" s="1" customFormat="1" ht="13.8" x14ac:dyDescent="0.25">
      <c r="I60" s="4"/>
      <c r="J60" s="4"/>
      <c r="K60" s="4"/>
      <c r="L60" s="4"/>
      <c r="M60" s="3"/>
      <c r="N60" s="3"/>
      <c r="O60" s="3"/>
    </row>
    <row r="61" spans="9:15" s="1" customFormat="1" ht="13.8" x14ac:dyDescent="0.25">
      <c r="I61" s="4"/>
      <c r="J61" s="4"/>
      <c r="K61" s="4"/>
      <c r="L61" s="4"/>
      <c r="M61" s="3"/>
      <c r="N61" s="3"/>
      <c r="O61" s="3"/>
    </row>
    <row r="62" spans="9:15" s="1" customFormat="1" ht="13.8" x14ac:dyDescent="0.25">
      <c r="I62" s="4"/>
      <c r="J62" s="4"/>
      <c r="K62" s="4"/>
      <c r="L62" s="4"/>
      <c r="M62" s="3"/>
      <c r="N62" s="3"/>
      <c r="O62" s="3"/>
    </row>
    <row r="63" spans="9:15" s="1" customFormat="1" ht="13.8" x14ac:dyDescent="0.25">
      <c r="I63" s="4"/>
      <c r="J63" s="4"/>
      <c r="K63" s="4"/>
      <c r="L63" s="4"/>
      <c r="M63" s="3"/>
      <c r="N63" s="3"/>
      <c r="O63" s="3"/>
    </row>
    <row r="64" spans="9:15" s="1" customFormat="1" ht="13.8" x14ac:dyDescent="0.25">
      <c r="I64" s="4"/>
      <c r="J64" s="4"/>
      <c r="K64" s="4"/>
      <c r="L64" s="4"/>
      <c r="M64" s="3"/>
      <c r="N64" s="3"/>
      <c r="O64" s="3"/>
    </row>
    <row r="65" spans="9:15" s="1" customFormat="1" ht="13.8" x14ac:dyDescent="0.25">
      <c r="I65" s="4"/>
      <c r="J65" s="4"/>
      <c r="K65" s="4"/>
      <c r="L65" s="4"/>
      <c r="M65" s="3"/>
      <c r="N65" s="3"/>
      <c r="O65" s="3"/>
    </row>
    <row r="66" spans="9:15" s="1" customFormat="1" ht="13.8" x14ac:dyDescent="0.25">
      <c r="I66" s="4"/>
      <c r="J66" s="4"/>
      <c r="K66" s="4"/>
      <c r="L66" s="4"/>
      <c r="M66" s="3"/>
      <c r="N66" s="3"/>
      <c r="O66" s="3"/>
    </row>
    <row r="67" spans="9:15" s="1" customFormat="1" ht="13.8" x14ac:dyDescent="0.25">
      <c r="I67" s="4"/>
      <c r="J67" s="4"/>
      <c r="K67" s="4"/>
      <c r="L67" s="4"/>
      <c r="M67" s="3"/>
      <c r="N67" s="3"/>
      <c r="O67" s="3"/>
    </row>
    <row r="68" spans="9:15" s="1" customFormat="1" ht="13.8" x14ac:dyDescent="0.25">
      <c r="I68" s="4"/>
      <c r="J68" s="4"/>
      <c r="K68" s="4"/>
      <c r="L68" s="4"/>
      <c r="M68" s="3"/>
      <c r="N68" s="3"/>
      <c r="O68" s="3"/>
    </row>
    <row r="69" spans="9:15" s="1" customFormat="1" ht="13.8" x14ac:dyDescent="0.25">
      <c r="I69" s="4"/>
      <c r="J69" s="4"/>
      <c r="K69" s="4"/>
      <c r="L69" s="4"/>
      <c r="M69" s="3"/>
      <c r="N69" s="3"/>
      <c r="O69" s="3"/>
    </row>
    <row r="70" spans="9:15" s="1" customFormat="1" ht="13.8" x14ac:dyDescent="0.25">
      <c r="I70" s="4"/>
      <c r="J70" s="4"/>
      <c r="K70" s="4"/>
      <c r="L70" s="4"/>
      <c r="M70" s="3"/>
      <c r="N70" s="3"/>
      <c r="O70" s="3"/>
    </row>
    <row r="71" spans="9:15" s="1" customFormat="1" ht="13.8" x14ac:dyDescent="0.25">
      <c r="I71" s="4"/>
      <c r="J71" s="4"/>
      <c r="K71" s="4"/>
      <c r="L71" s="4"/>
      <c r="M71" s="3"/>
      <c r="N71" s="3"/>
      <c r="O71" s="3"/>
    </row>
    <row r="72" spans="9:15" s="1" customFormat="1" ht="13.8" x14ac:dyDescent="0.25">
      <c r="I72" s="4"/>
      <c r="J72" s="4"/>
      <c r="K72" s="4"/>
      <c r="L72" s="4"/>
      <c r="M72" s="3"/>
      <c r="N72" s="3"/>
      <c r="O72" s="3"/>
    </row>
    <row r="73" spans="9:15" s="1" customFormat="1" ht="13.8" x14ac:dyDescent="0.25">
      <c r="I73" s="4"/>
      <c r="J73" s="4"/>
      <c r="K73" s="4"/>
      <c r="L73" s="4"/>
      <c r="M73" s="3"/>
      <c r="N73" s="3"/>
      <c r="O73" s="3"/>
    </row>
    <row r="74" spans="9:15" s="1" customFormat="1" ht="13.8" x14ac:dyDescent="0.25">
      <c r="I74" s="4"/>
      <c r="J74" s="4"/>
      <c r="K74" s="4"/>
      <c r="L74" s="4"/>
      <c r="M74" s="3"/>
      <c r="N74" s="3"/>
      <c r="O74" s="3"/>
    </row>
    <row r="75" spans="9:15" s="1" customFormat="1" ht="13.8" x14ac:dyDescent="0.25">
      <c r="I75" s="4"/>
      <c r="J75" s="4"/>
      <c r="K75" s="4"/>
      <c r="L75" s="4"/>
      <c r="M75" s="3"/>
      <c r="N75" s="3"/>
      <c r="O75" s="3"/>
    </row>
    <row r="76" spans="9:15" s="1" customFormat="1" ht="13.8" x14ac:dyDescent="0.25">
      <c r="I76" s="4"/>
      <c r="J76" s="4"/>
      <c r="K76" s="4"/>
      <c r="L76" s="4"/>
      <c r="M76" s="3"/>
      <c r="N76" s="3"/>
      <c r="O76" s="3"/>
    </row>
    <row r="77" spans="9:15" s="1" customFormat="1" ht="13.8" x14ac:dyDescent="0.25">
      <c r="I77" s="4"/>
      <c r="J77" s="4"/>
      <c r="K77" s="4"/>
      <c r="L77" s="4"/>
      <c r="M77" s="3"/>
      <c r="N77" s="3"/>
      <c r="O77" s="3"/>
    </row>
    <row r="78" spans="9:15" s="1" customFormat="1" ht="13.8" x14ac:dyDescent="0.25">
      <c r="I78" s="4"/>
      <c r="J78" s="4"/>
      <c r="K78" s="4"/>
      <c r="L78" s="4"/>
      <c r="M78" s="3"/>
      <c r="N78" s="3"/>
      <c r="O78" s="3"/>
    </row>
    <row r="79" spans="9:15" s="1" customFormat="1" ht="13.8" x14ac:dyDescent="0.25">
      <c r="I79" s="4"/>
      <c r="J79" s="4"/>
      <c r="K79" s="4"/>
      <c r="L79" s="4"/>
      <c r="M79" s="3"/>
      <c r="N79" s="3"/>
      <c r="O79" s="3"/>
    </row>
    <row r="80" spans="9:15" s="1" customFormat="1" ht="13.8" x14ac:dyDescent="0.25">
      <c r="I80" s="4"/>
      <c r="J80" s="4"/>
      <c r="K80" s="4"/>
      <c r="L80" s="4"/>
      <c r="M80" s="3"/>
      <c r="N80" s="3"/>
      <c r="O80" s="3"/>
    </row>
    <row r="81" spans="9:15" s="1" customFormat="1" ht="13.8" x14ac:dyDescent="0.25">
      <c r="I81" s="4"/>
      <c r="J81" s="4"/>
      <c r="K81" s="4"/>
      <c r="L81" s="4"/>
      <c r="M81" s="3"/>
      <c r="N81" s="3"/>
      <c r="O81" s="3"/>
    </row>
    <row r="82" spans="9:15" s="1" customFormat="1" ht="13.8" x14ac:dyDescent="0.25">
      <c r="I82" s="4"/>
      <c r="J82" s="4"/>
      <c r="K82" s="4"/>
      <c r="L82" s="4"/>
      <c r="M82" s="3"/>
      <c r="N82" s="3"/>
      <c r="O82" s="3"/>
    </row>
    <row r="83" spans="9:15" s="1" customFormat="1" ht="13.8" x14ac:dyDescent="0.25">
      <c r="I83" s="4"/>
      <c r="J83" s="4"/>
      <c r="K83" s="4"/>
      <c r="L83" s="4"/>
      <c r="M83" s="3"/>
      <c r="N83" s="3"/>
      <c r="O83" s="3"/>
    </row>
    <row r="84" spans="9:15" s="1" customFormat="1" ht="13.8" x14ac:dyDescent="0.25">
      <c r="I84" s="4"/>
      <c r="J84" s="4"/>
      <c r="K84" s="4"/>
      <c r="L84" s="4"/>
      <c r="M84" s="3"/>
      <c r="N84" s="3"/>
      <c r="O84" s="3"/>
    </row>
    <row r="85" spans="9:15" s="1" customFormat="1" ht="13.8" x14ac:dyDescent="0.25">
      <c r="I85" s="4"/>
      <c r="J85" s="4"/>
      <c r="K85" s="4"/>
      <c r="L85" s="4"/>
      <c r="M85" s="3"/>
      <c r="N85" s="3"/>
      <c r="O85" s="3"/>
    </row>
    <row r="86" spans="9:15" s="1" customFormat="1" ht="13.8" x14ac:dyDescent="0.25">
      <c r="I86" s="4"/>
      <c r="J86" s="4"/>
      <c r="K86" s="4"/>
      <c r="L86" s="4"/>
      <c r="M86" s="3"/>
      <c r="N86" s="3"/>
      <c r="O86" s="3"/>
    </row>
    <row r="87" spans="9:15" s="1" customFormat="1" ht="13.8" x14ac:dyDescent="0.25">
      <c r="I87" s="4"/>
      <c r="J87" s="4"/>
      <c r="K87" s="4"/>
      <c r="L87" s="4"/>
      <c r="M87" s="3"/>
      <c r="N87" s="3"/>
      <c r="O87" s="3"/>
    </row>
    <row r="88" spans="9:15" s="1" customFormat="1" ht="13.8" x14ac:dyDescent="0.25">
      <c r="I88" s="4"/>
      <c r="J88" s="4"/>
      <c r="K88" s="4"/>
      <c r="L88" s="4"/>
      <c r="M88" s="3"/>
      <c r="N88" s="3"/>
      <c r="O88" s="3"/>
    </row>
    <row r="89" spans="9:15" s="1" customFormat="1" ht="13.8" x14ac:dyDescent="0.25">
      <c r="I89" s="4"/>
      <c r="J89" s="4"/>
      <c r="K89" s="4"/>
      <c r="L89" s="4"/>
      <c r="M89" s="3"/>
      <c r="N89" s="3"/>
      <c r="O89" s="3"/>
    </row>
    <row r="90" spans="9:15" s="1" customFormat="1" ht="13.8" x14ac:dyDescent="0.25">
      <c r="I90" s="4"/>
      <c r="J90" s="4"/>
      <c r="K90" s="4"/>
      <c r="L90" s="4"/>
      <c r="M90" s="3"/>
      <c r="N90" s="3"/>
      <c r="O90" s="3"/>
    </row>
    <row r="91" spans="9:15" s="1" customFormat="1" ht="13.8" x14ac:dyDescent="0.25">
      <c r="I91" s="4"/>
      <c r="J91" s="4"/>
      <c r="K91" s="4"/>
      <c r="L91" s="4"/>
      <c r="M91" s="3"/>
      <c r="N91" s="3"/>
      <c r="O91" s="3"/>
    </row>
    <row r="92" spans="9:15" s="1" customFormat="1" ht="13.8" x14ac:dyDescent="0.25">
      <c r="I92" s="4"/>
      <c r="J92" s="4"/>
      <c r="K92" s="4"/>
      <c r="L92" s="4"/>
      <c r="M92" s="3"/>
      <c r="N92" s="3"/>
      <c r="O92" s="3"/>
    </row>
    <row r="93" spans="9:15" s="1" customFormat="1" ht="13.8" x14ac:dyDescent="0.25">
      <c r="I93" s="4"/>
      <c r="J93" s="4"/>
      <c r="K93" s="4"/>
      <c r="L93" s="4"/>
      <c r="M93" s="3"/>
      <c r="N93" s="3"/>
      <c r="O93" s="3"/>
    </row>
    <row r="94" spans="9:15" s="1" customFormat="1" ht="13.8" x14ac:dyDescent="0.25">
      <c r="I94" s="4"/>
      <c r="J94" s="4"/>
      <c r="K94" s="4"/>
      <c r="L94" s="4"/>
      <c r="M94" s="3"/>
      <c r="N94" s="3"/>
      <c r="O94" s="3"/>
    </row>
    <row r="95" spans="9:15" s="1" customFormat="1" ht="13.8" x14ac:dyDescent="0.25">
      <c r="I95" s="4"/>
      <c r="J95" s="4"/>
      <c r="K95" s="4"/>
      <c r="L95" s="4"/>
      <c r="M95" s="3"/>
      <c r="N95" s="3"/>
      <c r="O95" s="3"/>
    </row>
    <row r="96" spans="9:15" s="1" customFormat="1" ht="13.8" x14ac:dyDescent="0.25">
      <c r="I96" s="4"/>
      <c r="J96" s="4"/>
      <c r="K96" s="4"/>
      <c r="L96" s="4"/>
      <c r="M96" s="3"/>
      <c r="N96" s="3"/>
      <c r="O96" s="3"/>
    </row>
    <row r="97" spans="9:15" s="1" customFormat="1" ht="13.8" x14ac:dyDescent="0.25">
      <c r="I97" s="4"/>
      <c r="J97" s="4"/>
      <c r="K97" s="4"/>
      <c r="L97" s="4"/>
      <c r="M97" s="3"/>
      <c r="N97" s="3"/>
      <c r="O97" s="3"/>
    </row>
    <row r="98" spans="9:15" s="1" customFormat="1" ht="13.8" x14ac:dyDescent="0.25">
      <c r="I98" s="4"/>
      <c r="J98" s="4"/>
      <c r="K98" s="4"/>
      <c r="L98" s="4"/>
      <c r="M98" s="3"/>
      <c r="N98" s="3"/>
      <c r="O98" s="3"/>
    </row>
    <row r="99" spans="9:15" s="1" customFormat="1" ht="13.8" x14ac:dyDescent="0.25">
      <c r="I99" s="4"/>
      <c r="J99" s="4"/>
      <c r="K99" s="4"/>
      <c r="L99" s="4"/>
      <c r="M99" s="3"/>
      <c r="N99" s="3"/>
      <c r="O99" s="3"/>
    </row>
    <row r="100" spans="9:15" s="1" customFormat="1" ht="13.8" x14ac:dyDescent="0.25">
      <c r="I100" s="4"/>
      <c r="J100" s="4"/>
      <c r="K100" s="4"/>
      <c r="L100" s="4"/>
      <c r="M100" s="3"/>
      <c r="N100" s="3"/>
      <c r="O100" s="3"/>
    </row>
    <row r="101" spans="9:15" s="1" customFormat="1" ht="13.8" x14ac:dyDescent="0.25">
      <c r="I101" s="4"/>
      <c r="J101" s="4"/>
      <c r="K101" s="4"/>
      <c r="L101" s="4"/>
      <c r="M101" s="3"/>
      <c r="N101" s="3"/>
      <c r="O101" s="3"/>
    </row>
    <row r="102" spans="9:15" s="1" customFormat="1" ht="13.8" x14ac:dyDescent="0.25">
      <c r="I102" s="4"/>
      <c r="J102" s="4"/>
      <c r="K102" s="4"/>
      <c r="L102" s="4"/>
      <c r="M102" s="3"/>
      <c r="N102" s="3"/>
      <c r="O102" s="3"/>
    </row>
    <row r="103" spans="9:15" s="1" customFormat="1" ht="13.8" x14ac:dyDescent="0.25">
      <c r="I103" s="4"/>
      <c r="J103" s="4"/>
      <c r="K103" s="4"/>
      <c r="L103" s="4"/>
      <c r="M103" s="3"/>
      <c r="N103" s="3"/>
      <c r="O103" s="3"/>
    </row>
    <row r="104" spans="9:15" s="1" customFormat="1" ht="13.8" x14ac:dyDescent="0.25">
      <c r="I104" s="4"/>
      <c r="J104" s="4"/>
      <c r="K104" s="4"/>
      <c r="L104" s="4"/>
      <c r="M104" s="3"/>
      <c r="N104" s="3"/>
      <c r="O104" s="3"/>
    </row>
    <row r="105" spans="9:15" s="1" customFormat="1" ht="13.8" x14ac:dyDescent="0.25">
      <c r="I105" s="4"/>
      <c r="J105" s="4"/>
      <c r="K105" s="4"/>
      <c r="L105" s="4"/>
      <c r="M105" s="3"/>
      <c r="N105" s="3"/>
      <c r="O105" s="3"/>
    </row>
    <row r="106" spans="9:15" s="1" customFormat="1" ht="13.8" x14ac:dyDescent="0.25">
      <c r="I106" s="4"/>
      <c r="J106" s="4"/>
      <c r="K106" s="4"/>
      <c r="L106" s="4"/>
      <c r="M106" s="3"/>
      <c r="N106" s="3"/>
      <c r="O106" s="3"/>
    </row>
    <row r="107" spans="9:15" s="1" customFormat="1" ht="13.8" x14ac:dyDescent="0.25">
      <c r="I107" s="4"/>
      <c r="J107" s="4"/>
      <c r="K107" s="4"/>
      <c r="L107" s="4"/>
      <c r="M107" s="3"/>
      <c r="N107" s="3"/>
      <c r="O107" s="3"/>
    </row>
    <row r="108" spans="9:15" s="1" customFormat="1" ht="13.8" x14ac:dyDescent="0.25">
      <c r="I108" s="4"/>
      <c r="J108" s="4"/>
      <c r="K108" s="4"/>
      <c r="L108" s="4"/>
      <c r="M108" s="3"/>
      <c r="N108" s="3"/>
      <c r="O108" s="3"/>
    </row>
    <row r="109" spans="9:15" s="1" customFormat="1" ht="13.8" x14ac:dyDescent="0.25">
      <c r="I109" s="4"/>
      <c r="J109" s="4"/>
      <c r="K109" s="4"/>
      <c r="L109" s="4"/>
      <c r="M109" s="3"/>
      <c r="N109" s="3"/>
      <c r="O109" s="3"/>
    </row>
    <row r="110" spans="9:15" s="1" customFormat="1" ht="13.8" x14ac:dyDescent="0.25">
      <c r="I110" s="4"/>
      <c r="J110" s="4"/>
      <c r="K110" s="4"/>
      <c r="L110" s="4"/>
      <c r="M110" s="3"/>
      <c r="N110" s="3"/>
      <c r="O110" s="3"/>
    </row>
    <row r="111" spans="9:15" s="1" customFormat="1" ht="13.8" x14ac:dyDescent="0.25">
      <c r="I111" s="4"/>
      <c r="J111" s="4"/>
      <c r="K111" s="4"/>
      <c r="L111" s="4"/>
      <c r="M111" s="3"/>
      <c r="N111" s="3"/>
      <c r="O111" s="3"/>
    </row>
    <row r="112" spans="9:15" s="1" customFormat="1" ht="13.8" x14ac:dyDescent="0.25">
      <c r="I112" s="4"/>
      <c r="J112" s="4"/>
      <c r="K112" s="4"/>
      <c r="L112" s="4"/>
      <c r="M112" s="3"/>
      <c r="N112" s="3"/>
      <c r="O112" s="3"/>
    </row>
    <row r="113" spans="9:15" s="1" customFormat="1" ht="13.8" x14ac:dyDescent="0.25">
      <c r="I113" s="4"/>
      <c r="J113" s="4"/>
      <c r="K113" s="4"/>
      <c r="L113" s="4"/>
      <c r="M113" s="3"/>
      <c r="N113" s="3"/>
      <c r="O113" s="3"/>
    </row>
    <row r="114" spans="9:15" s="1" customFormat="1" ht="13.8" x14ac:dyDescent="0.25">
      <c r="I114" s="4"/>
      <c r="J114" s="4"/>
      <c r="K114" s="4"/>
      <c r="L114" s="4"/>
      <c r="M114" s="3"/>
      <c r="N114" s="3"/>
      <c r="O114" s="3"/>
    </row>
    <row r="115" spans="9:15" s="1" customFormat="1" ht="13.8" x14ac:dyDescent="0.25">
      <c r="I115" s="4"/>
      <c r="J115" s="4"/>
      <c r="K115" s="4"/>
      <c r="L115" s="4"/>
      <c r="M115" s="3"/>
      <c r="N115" s="3"/>
      <c r="O115" s="3"/>
    </row>
    <row r="116" spans="9:15" s="1" customFormat="1" ht="13.8" x14ac:dyDescent="0.25">
      <c r="I116" s="4"/>
      <c r="J116" s="4"/>
      <c r="K116" s="4"/>
      <c r="L116" s="4"/>
      <c r="M116" s="3"/>
      <c r="N116" s="3"/>
      <c r="O116" s="3"/>
    </row>
    <row r="117" spans="9:15" s="1" customFormat="1" ht="13.8" x14ac:dyDescent="0.25">
      <c r="I117" s="4"/>
      <c r="J117" s="4"/>
      <c r="K117" s="4"/>
      <c r="L117" s="4"/>
      <c r="M117" s="3"/>
      <c r="N117" s="3"/>
      <c r="O117" s="3"/>
    </row>
    <row r="118" spans="9:15" s="1" customFormat="1" ht="13.8" x14ac:dyDescent="0.25">
      <c r="I118" s="4"/>
      <c r="J118" s="4"/>
      <c r="K118" s="4"/>
      <c r="L118" s="4"/>
      <c r="M118" s="3"/>
      <c r="N118" s="3"/>
      <c r="O118" s="3"/>
    </row>
    <row r="119" spans="9:15" s="1" customFormat="1" ht="13.8" x14ac:dyDescent="0.25">
      <c r="I119" s="4"/>
      <c r="J119" s="4"/>
      <c r="K119" s="4"/>
      <c r="L119" s="4"/>
      <c r="M119" s="3"/>
      <c r="N119" s="3"/>
      <c r="O119" s="3"/>
    </row>
    <row r="120" spans="9:15" s="1" customFormat="1" ht="13.8" x14ac:dyDescent="0.25">
      <c r="I120" s="4"/>
      <c r="J120" s="4"/>
      <c r="K120" s="4"/>
      <c r="L120" s="4"/>
      <c r="M120" s="3"/>
      <c r="N120" s="3"/>
      <c r="O120" s="3"/>
    </row>
    <row r="121" spans="9:15" s="1" customFormat="1" ht="13.8" x14ac:dyDescent="0.25">
      <c r="I121" s="4"/>
      <c r="J121" s="4"/>
      <c r="K121" s="4"/>
      <c r="L121" s="4"/>
      <c r="M121" s="3"/>
      <c r="N121" s="3"/>
      <c r="O121" s="3"/>
    </row>
    <row r="122" spans="9:15" s="1" customFormat="1" ht="13.8" x14ac:dyDescent="0.25">
      <c r="I122" s="4"/>
      <c r="J122" s="4"/>
      <c r="K122" s="4"/>
      <c r="L122" s="4"/>
      <c r="M122" s="3"/>
      <c r="N122" s="3"/>
      <c r="O122" s="3"/>
    </row>
    <row r="123" spans="9:15" s="1" customFormat="1" ht="13.8" x14ac:dyDescent="0.25">
      <c r="I123" s="4"/>
      <c r="J123" s="4"/>
      <c r="K123" s="4"/>
      <c r="L123" s="4"/>
      <c r="M123" s="3"/>
      <c r="N123" s="3"/>
      <c r="O123" s="3"/>
    </row>
    <row r="124" spans="9:15" s="1" customFormat="1" ht="13.8" x14ac:dyDescent="0.25">
      <c r="I124" s="4"/>
      <c r="J124" s="4"/>
      <c r="K124" s="4"/>
      <c r="L124" s="4"/>
      <c r="M124" s="3"/>
      <c r="N124" s="3"/>
      <c r="O124" s="3"/>
    </row>
    <row r="125" spans="9:15" s="1" customFormat="1" ht="13.8" x14ac:dyDescent="0.25">
      <c r="I125" s="4"/>
      <c r="J125" s="4"/>
      <c r="K125" s="4"/>
      <c r="L125" s="4"/>
      <c r="M125" s="3"/>
      <c r="N125" s="3"/>
      <c r="O125" s="3"/>
    </row>
    <row r="126" spans="9:15" s="1" customFormat="1" ht="13.8" x14ac:dyDescent="0.25">
      <c r="I126" s="4"/>
      <c r="J126" s="4"/>
      <c r="K126" s="4"/>
      <c r="L126" s="4"/>
      <c r="M126" s="3"/>
      <c r="N126" s="3"/>
      <c r="O126" s="3"/>
    </row>
    <row r="127" spans="9:15" s="1" customFormat="1" ht="13.8" x14ac:dyDescent="0.25">
      <c r="I127" s="4"/>
      <c r="J127" s="4"/>
      <c r="K127" s="4"/>
      <c r="L127" s="4"/>
      <c r="M127" s="3"/>
      <c r="N127" s="3"/>
      <c r="O127" s="3"/>
    </row>
    <row r="128" spans="9:15" s="1" customFormat="1" ht="13.8" x14ac:dyDescent="0.25">
      <c r="I128" s="4"/>
      <c r="J128" s="4"/>
      <c r="K128" s="4"/>
      <c r="L128" s="4"/>
      <c r="M128" s="3"/>
      <c r="N128" s="3"/>
      <c r="O128" s="3"/>
    </row>
    <row r="129" spans="9:15" s="1" customFormat="1" ht="13.8" x14ac:dyDescent="0.25">
      <c r="I129" s="4"/>
      <c r="J129" s="4"/>
      <c r="K129" s="4"/>
      <c r="L129" s="4"/>
      <c r="M129" s="3"/>
      <c r="N129" s="3"/>
      <c r="O129" s="3"/>
    </row>
    <row r="130" spans="9:15" s="1" customFormat="1" ht="13.8" x14ac:dyDescent="0.25">
      <c r="I130" s="4"/>
      <c r="J130" s="4"/>
      <c r="K130" s="4"/>
      <c r="L130" s="4"/>
      <c r="M130" s="3"/>
      <c r="N130" s="3"/>
      <c r="O130" s="3"/>
    </row>
    <row r="131" spans="9:15" s="1" customFormat="1" ht="13.8" x14ac:dyDescent="0.25">
      <c r="I131" s="4"/>
      <c r="J131" s="4"/>
      <c r="K131" s="4"/>
      <c r="L131" s="4"/>
      <c r="M131" s="3"/>
      <c r="N131" s="3"/>
      <c r="O131" s="3"/>
    </row>
    <row r="132" spans="9:15" s="1" customFormat="1" ht="13.8" x14ac:dyDescent="0.25">
      <c r="I132" s="4"/>
      <c r="J132" s="4"/>
      <c r="K132" s="4"/>
      <c r="L132" s="4"/>
      <c r="M132" s="3"/>
      <c r="N132" s="3"/>
      <c r="O132" s="3"/>
    </row>
    <row r="133" spans="9:15" s="1" customFormat="1" ht="13.8" x14ac:dyDescent="0.25">
      <c r="I133" s="4"/>
      <c r="J133" s="4"/>
      <c r="K133" s="4"/>
      <c r="L133" s="4"/>
      <c r="M133" s="3"/>
      <c r="N133" s="3"/>
      <c r="O133" s="3"/>
    </row>
    <row r="134" spans="9:15" s="1" customFormat="1" ht="13.8" x14ac:dyDescent="0.25">
      <c r="I134" s="4"/>
      <c r="J134" s="4"/>
      <c r="K134" s="4"/>
      <c r="L134" s="4"/>
      <c r="M134" s="3"/>
      <c r="N134" s="3"/>
      <c r="O134" s="3"/>
    </row>
    <row r="135" spans="9:15" s="1" customFormat="1" ht="13.8" x14ac:dyDescent="0.25">
      <c r="I135" s="4"/>
      <c r="J135" s="4"/>
      <c r="K135" s="4"/>
      <c r="L135" s="4"/>
      <c r="M135" s="3"/>
      <c r="N135" s="3"/>
      <c r="O135" s="3"/>
    </row>
    <row r="136" spans="9:15" s="1" customFormat="1" ht="13.8" x14ac:dyDescent="0.25">
      <c r="I136" s="4"/>
      <c r="J136" s="4"/>
      <c r="K136" s="4"/>
      <c r="L136" s="4"/>
      <c r="M136" s="3"/>
      <c r="N136" s="3"/>
      <c r="O136" s="3"/>
    </row>
    <row r="137" spans="9:15" s="1" customFormat="1" ht="13.8" x14ac:dyDescent="0.25">
      <c r="I137" s="4"/>
      <c r="J137" s="4"/>
      <c r="K137" s="4"/>
      <c r="L137" s="4"/>
      <c r="M137" s="3"/>
      <c r="N137" s="3"/>
      <c r="O137" s="3"/>
    </row>
    <row r="138" spans="9:15" s="1" customFormat="1" ht="13.8" x14ac:dyDescent="0.25">
      <c r="I138" s="4"/>
      <c r="J138" s="4"/>
      <c r="K138" s="4"/>
      <c r="L138" s="4"/>
      <c r="M138" s="3"/>
      <c r="N138" s="3"/>
      <c r="O138" s="3"/>
    </row>
    <row r="139" spans="9:15" s="1" customFormat="1" ht="13.8" x14ac:dyDescent="0.25">
      <c r="I139" s="4"/>
      <c r="J139" s="4"/>
      <c r="K139" s="4"/>
      <c r="L139" s="4"/>
      <c r="M139" s="3"/>
      <c r="N139" s="3"/>
      <c r="O139" s="3"/>
    </row>
    <row r="140" spans="9:15" s="1" customFormat="1" ht="13.8" x14ac:dyDescent="0.25">
      <c r="I140" s="4"/>
      <c r="J140" s="4"/>
      <c r="K140" s="4"/>
      <c r="L140" s="4"/>
      <c r="M140" s="3"/>
      <c r="N140" s="3"/>
      <c r="O140" s="3"/>
    </row>
    <row r="141" spans="9:15" s="1" customFormat="1" ht="13.8" x14ac:dyDescent="0.25">
      <c r="I141" s="4"/>
      <c r="J141" s="4"/>
      <c r="K141" s="4"/>
      <c r="L141" s="4"/>
      <c r="M141" s="3"/>
      <c r="N141" s="3"/>
      <c r="O141" s="3"/>
    </row>
    <row r="142" spans="9:15" s="1" customFormat="1" ht="13.8" x14ac:dyDescent="0.25">
      <c r="I142" s="4"/>
      <c r="J142" s="4"/>
      <c r="K142" s="4"/>
      <c r="L142" s="4"/>
      <c r="M142" s="3"/>
      <c r="N142" s="3"/>
      <c r="O142" s="3"/>
    </row>
    <row r="143" spans="9:15" s="1" customFormat="1" ht="13.8" x14ac:dyDescent="0.25">
      <c r="I143" s="4"/>
      <c r="J143" s="4"/>
      <c r="K143" s="4"/>
      <c r="L143" s="4"/>
      <c r="M143" s="3"/>
      <c r="N143" s="3"/>
      <c r="O143" s="3"/>
    </row>
    <row r="144" spans="9:15" s="1" customFormat="1" ht="13.8" x14ac:dyDescent="0.25">
      <c r="I144" s="4"/>
      <c r="J144" s="4"/>
      <c r="K144" s="4"/>
      <c r="L144" s="4"/>
      <c r="M144" s="3"/>
      <c r="N144" s="3"/>
      <c r="O144" s="3"/>
    </row>
    <row r="145" spans="9:15" s="1" customFormat="1" ht="13.8" x14ac:dyDescent="0.25">
      <c r="I145" s="4"/>
      <c r="J145" s="4"/>
      <c r="K145" s="4"/>
      <c r="L145" s="4"/>
      <c r="M145" s="3"/>
      <c r="N145" s="3"/>
      <c r="O145" s="3"/>
    </row>
    <row r="146" spans="9:15" s="1" customFormat="1" ht="13.8" x14ac:dyDescent="0.25">
      <c r="I146" s="4"/>
      <c r="J146" s="4"/>
      <c r="K146" s="4"/>
      <c r="L146" s="4"/>
      <c r="M146" s="3"/>
      <c r="N146" s="3"/>
      <c r="O146" s="3"/>
    </row>
    <row r="147" spans="9:15" s="1" customFormat="1" ht="13.8" x14ac:dyDescent="0.25">
      <c r="I147" s="4"/>
      <c r="J147" s="4"/>
      <c r="K147" s="4"/>
      <c r="L147" s="4"/>
      <c r="M147" s="3"/>
      <c r="N147" s="3"/>
      <c r="O147" s="3"/>
    </row>
    <row r="148" spans="9:15" s="1" customFormat="1" ht="13.8" x14ac:dyDescent="0.25">
      <c r="I148" s="4"/>
      <c r="J148" s="4"/>
      <c r="K148" s="4"/>
      <c r="L148" s="4"/>
      <c r="M148" s="3"/>
      <c r="N148" s="3"/>
      <c r="O148" s="3"/>
    </row>
    <row r="149" spans="9:15" s="1" customFormat="1" ht="13.8" x14ac:dyDescent="0.25">
      <c r="I149" s="4"/>
      <c r="J149" s="4"/>
      <c r="K149" s="4"/>
      <c r="L149" s="4"/>
      <c r="M149" s="3"/>
      <c r="N149" s="3"/>
      <c r="O149" s="3"/>
    </row>
    <row r="150" spans="9:15" s="1" customFormat="1" ht="13.8" x14ac:dyDescent="0.25">
      <c r="I150" s="4"/>
      <c r="J150" s="4"/>
      <c r="K150" s="4"/>
      <c r="L150" s="4"/>
      <c r="M150" s="3"/>
      <c r="N150" s="3"/>
      <c r="O150" s="3"/>
    </row>
    <row r="151" spans="9:15" s="1" customFormat="1" ht="13.8" x14ac:dyDescent="0.25">
      <c r="I151" s="4"/>
      <c r="J151" s="4"/>
      <c r="K151" s="4"/>
      <c r="L151" s="4"/>
      <c r="M151" s="3"/>
      <c r="N151" s="3"/>
      <c r="O151" s="3"/>
    </row>
    <row r="152" spans="9:15" s="1" customFormat="1" ht="13.8" x14ac:dyDescent="0.25">
      <c r="I152" s="4"/>
      <c r="J152" s="4"/>
      <c r="K152" s="4"/>
      <c r="L152" s="4"/>
      <c r="M152" s="3"/>
      <c r="N152" s="3"/>
      <c r="O152" s="3"/>
    </row>
    <row r="153" spans="9:15" s="1" customFormat="1" ht="13.8" x14ac:dyDescent="0.25">
      <c r="I153" s="4"/>
      <c r="J153" s="4"/>
      <c r="K153" s="4"/>
      <c r="L153" s="4"/>
      <c r="M153" s="3"/>
      <c r="N153" s="3"/>
      <c r="O153" s="3"/>
    </row>
    <row r="154" spans="9:15" s="1" customFormat="1" ht="13.8" x14ac:dyDescent="0.25">
      <c r="I154" s="4"/>
      <c r="J154" s="4"/>
      <c r="K154" s="4"/>
      <c r="L154" s="4"/>
      <c r="M154" s="3"/>
      <c r="N154" s="3"/>
      <c r="O154" s="3"/>
    </row>
    <row r="155" spans="9:15" s="1" customFormat="1" ht="13.8" x14ac:dyDescent="0.25">
      <c r="I155" s="4"/>
      <c r="J155" s="4"/>
      <c r="K155" s="4"/>
      <c r="L155" s="4"/>
      <c r="M155" s="3"/>
      <c r="N155" s="3"/>
      <c r="O155" s="3"/>
    </row>
    <row r="156" spans="9:15" s="1" customFormat="1" ht="13.8" x14ac:dyDescent="0.25">
      <c r="I156" s="4"/>
      <c r="J156" s="4"/>
      <c r="K156" s="4"/>
      <c r="L156" s="4"/>
      <c r="M156" s="3"/>
      <c r="N156" s="3"/>
      <c r="O156" s="3"/>
    </row>
    <row r="157" spans="9:15" s="1" customFormat="1" ht="13.8" x14ac:dyDescent="0.25">
      <c r="I157" s="4"/>
      <c r="J157" s="4"/>
      <c r="K157" s="4"/>
      <c r="L157" s="4"/>
      <c r="M157" s="3"/>
      <c r="N157" s="3"/>
      <c r="O157" s="3"/>
    </row>
    <row r="158" spans="9:15" s="1" customFormat="1" ht="13.8" x14ac:dyDescent="0.25">
      <c r="I158" s="4"/>
      <c r="J158" s="4"/>
      <c r="K158" s="4"/>
      <c r="L158" s="4"/>
      <c r="M158" s="3"/>
      <c r="N158" s="3"/>
      <c r="O158" s="3"/>
    </row>
    <row r="159" spans="9:15" s="1" customFormat="1" ht="13.8" x14ac:dyDescent="0.25">
      <c r="I159" s="4"/>
      <c r="J159" s="4"/>
      <c r="K159" s="4"/>
      <c r="L159" s="4"/>
      <c r="M159" s="3"/>
      <c r="N159" s="3"/>
      <c r="O159" s="3"/>
    </row>
    <row r="160" spans="9:15" s="1" customFormat="1" ht="13.8" x14ac:dyDescent="0.25">
      <c r="I160" s="4"/>
      <c r="J160" s="4"/>
      <c r="K160" s="4"/>
      <c r="L160" s="4"/>
      <c r="M160" s="3"/>
      <c r="N160" s="3"/>
      <c r="O160" s="3"/>
    </row>
    <row r="161" spans="9:15" s="1" customFormat="1" ht="13.8" x14ac:dyDescent="0.25">
      <c r="I161" s="4"/>
      <c r="J161" s="4"/>
      <c r="K161" s="4"/>
      <c r="L161" s="4"/>
      <c r="M161" s="3"/>
      <c r="N161" s="3"/>
      <c r="O161" s="3"/>
    </row>
    <row r="162" spans="9:15" s="1" customFormat="1" ht="13.8" x14ac:dyDescent="0.25">
      <c r="I162" s="4"/>
      <c r="J162" s="4"/>
      <c r="K162" s="4"/>
      <c r="L162" s="4"/>
      <c r="M162" s="3"/>
      <c r="N162" s="3"/>
      <c r="O162" s="3"/>
    </row>
    <row r="163" spans="9:15" s="1" customFormat="1" ht="13.8" x14ac:dyDescent="0.25">
      <c r="I163" s="4"/>
      <c r="J163" s="4"/>
      <c r="K163" s="4"/>
      <c r="L163" s="4"/>
      <c r="M163" s="3"/>
      <c r="N163" s="3"/>
      <c r="O163" s="3"/>
    </row>
    <row r="164" spans="9:15" s="1" customFormat="1" ht="13.8" x14ac:dyDescent="0.25">
      <c r="I164" s="4"/>
      <c r="J164" s="4"/>
      <c r="K164" s="4"/>
      <c r="L164" s="4"/>
      <c r="M164" s="3"/>
      <c r="N164" s="3"/>
      <c r="O164" s="3"/>
    </row>
    <row r="165" spans="9:15" s="1" customFormat="1" ht="13.8" x14ac:dyDescent="0.25">
      <c r="I165" s="4"/>
      <c r="J165" s="4"/>
      <c r="K165" s="4"/>
      <c r="L165" s="4"/>
      <c r="M165" s="3"/>
      <c r="N165" s="3"/>
      <c r="O165" s="3"/>
    </row>
    <row r="166" spans="9:15" s="1" customFormat="1" ht="13.8" x14ac:dyDescent="0.25">
      <c r="I166" s="4"/>
      <c r="J166" s="4"/>
      <c r="K166" s="4"/>
      <c r="L166" s="4"/>
      <c r="M166" s="3"/>
      <c r="N166" s="3"/>
      <c r="O166" s="3"/>
    </row>
    <row r="167" spans="9:15" s="1" customFormat="1" ht="13.8" x14ac:dyDescent="0.25">
      <c r="I167" s="4"/>
      <c r="J167" s="4"/>
      <c r="K167" s="4"/>
      <c r="L167" s="4"/>
      <c r="M167" s="3"/>
      <c r="N167" s="3"/>
      <c r="O167" s="3"/>
    </row>
    <row r="168" spans="9:15" s="1" customFormat="1" ht="13.8" x14ac:dyDescent="0.25">
      <c r="I168" s="4"/>
      <c r="J168" s="4"/>
      <c r="K168" s="4"/>
      <c r="L168" s="4"/>
      <c r="M168" s="3"/>
      <c r="N168" s="3"/>
      <c r="O168" s="3"/>
    </row>
    <row r="169" spans="9:15" s="1" customFormat="1" ht="13.8" x14ac:dyDescent="0.25">
      <c r="I169" s="4"/>
      <c r="J169" s="4"/>
      <c r="K169" s="4"/>
      <c r="L169" s="4"/>
      <c r="M169" s="3"/>
      <c r="N169" s="3"/>
      <c r="O169" s="3"/>
    </row>
    <row r="170" spans="9:15" s="1" customFormat="1" ht="13.8" x14ac:dyDescent="0.25">
      <c r="I170" s="4"/>
      <c r="J170" s="4"/>
      <c r="K170" s="4"/>
      <c r="L170" s="4"/>
      <c r="M170" s="3"/>
      <c r="N170" s="3"/>
      <c r="O170" s="3"/>
    </row>
    <row r="171" spans="9:15" s="1" customFormat="1" ht="13.8" x14ac:dyDescent="0.25">
      <c r="I171" s="4"/>
      <c r="J171" s="4"/>
      <c r="K171" s="4"/>
      <c r="L171" s="4"/>
      <c r="M171" s="3"/>
      <c r="N171" s="3"/>
      <c r="O171" s="3"/>
    </row>
    <row r="172" spans="9:15" s="1" customFormat="1" ht="13.8" x14ac:dyDescent="0.25">
      <c r="I172" s="4"/>
      <c r="J172" s="4"/>
      <c r="K172" s="4"/>
      <c r="L172" s="4"/>
      <c r="M172" s="3"/>
      <c r="N172" s="3"/>
      <c r="O172" s="3"/>
    </row>
    <row r="173" spans="9:15" s="1" customFormat="1" ht="13.8" x14ac:dyDescent="0.25">
      <c r="I173" s="4"/>
      <c r="J173" s="4"/>
      <c r="K173" s="4"/>
      <c r="L173" s="4"/>
      <c r="M173" s="3"/>
      <c r="N173" s="3"/>
      <c r="O173" s="3"/>
    </row>
    <row r="174" spans="9:15" s="1" customFormat="1" ht="13.8" x14ac:dyDescent="0.25">
      <c r="I174" s="4"/>
      <c r="J174" s="4"/>
      <c r="K174" s="4"/>
      <c r="L174" s="4"/>
      <c r="M174" s="3"/>
      <c r="N174" s="3"/>
      <c r="O174" s="3"/>
    </row>
    <row r="175" spans="9:15" s="1" customFormat="1" ht="13.8" x14ac:dyDescent="0.25">
      <c r="I175" s="4"/>
      <c r="J175" s="4"/>
      <c r="K175" s="4"/>
      <c r="L175" s="4"/>
      <c r="M175" s="3"/>
      <c r="N175" s="3"/>
      <c r="O175" s="3"/>
    </row>
    <row r="176" spans="9:15" s="1" customFormat="1" ht="13.8" x14ac:dyDescent="0.25">
      <c r="I176" s="4"/>
      <c r="J176" s="4"/>
      <c r="K176" s="4"/>
      <c r="L176" s="4"/>
      <c r="M176" s="3"/>
      <c r="N176" s="3"/>
      <c r="O176" s="3"/>
    </row>
    <row r="177" spans="9:15" s="1" customFormat="1" ht="13.8" x14ac:dyDescent="0.25">
      <c r="I177" s="4"/>
      <c r="J177" s="4"/>
      <c r="K177" s="4"/>
      <c r="L177" s="4"/>
      <c r="M177" s="3"/>
      <c r="N177" s="3"/>
      <c r="O177" s="3"/>
    </row>
    <row r="178" spans="9:15" s="1" customFormat="1" ht="13.8" x14ac:dyDescent="0.25">
      <c r="I178" s="4"/>
      <c r="J178" s="4"/>
      <c r="K178" s="4"/>
      <c r="L178" s="4"/>
      <c r="M178" s="3"/>
      <c r="N178" s="3"/>
      <c r="O178" s="3"/>
    </row>
    <row r="179" spans="9:15" s="1" customFormat="1" ht="13.8" x14ac:dyDescent="0.25">
      <c r="I179" s="4"/>
      <c r="J179" s="4"/>
      <c r="K179" s="4"/>
      <c r="L179" s="4"/>
      <c r="M179" s="3"/>
      <c r="N179" s="3"/>
      <c r="O179" s="3"/>
    </row>
    <row r="180" spans="9:15" s="1" customFormat="1" ht="13.8" x14ac:dyDescent="0.25">
      <c r="I180" s="4"/>
      <c r="J180" s="4"/>
      <c r="K180" s="4"/>
      <c r="L180" s="4"/>
      <c r="M180" s="3"/>
      <c r="N180" s="3"/>
      <c r="O180" s="3"/>
    </row>
    <row r="181" spans="9:15" s="1" customFormat="1" ht="13.8" x14ac:dyDescent="0.25">
      <c r="I181" s="4"/>
      <c r="J181" s="4"/>
      <c r="K181" s="4"/>
      <c r="L181" s="4"/>
      <c r="M181" s="3"/>
      <c r="N181" s="3"/>
      <c r="O181" s="3"/>
    </row>
    <row r="182" spans="9:15" s="1" customFormat="1" ht="13.8" x14ac:dyDescent="0.25">
      <c r="I182" s="4"/>
      <c r="J182" s="4"/>
      <c r="K182" s="4"/>
      <c r="L182" s="4"/>
      <c r="M182" s="3"/>
      <c r="N182" s="3"/>
      <c r="O182" s="3"/>
    </row>
    <row r="183" spans="9:15" s="1" customFormat="1" ht="13.8" x14ac:dyDescent="0.25">
      <c r="I183" s="4"/>
      <c r="J183" s="4"/>
      <c r="K183" s="4"/>
      <c r="L183" s="4"/>
      <c r="M183" s="3"/>
      <c r="N183" s="3"/>
      <c r="O183" s="3"/>
    </row>
    <row r="184" spans="9:15" s="1" customFormat="1" ht="13.8" x14ac:dyDescent="0.25">
      <c r="I184" s="4"/>
      <c r="J184" s="4"/>
      <c r="K184" s="4"/>
      <c r="L184" s="4"/>
      <c r="M184" s="3"/>
      <c r="N184" s="3"/>
      <c r="O184" s="3"/>
    </row>
    <row r="185" spans="9:15" s="1" customFormat="1" ht="13.8" x14ac:dyDescent="0.25">
      <c r="I185" s="4"/>
      <c r="J185" s="4"/>
      <c r="K185" s="4"/>
      <c r="L185" s="4"/>
      <c r="M185" s="3"/>
      <c r="N185" s="3"/>
      <c r="O185" s="3"/>
    </row>
    <row r="186" spans="9:15" s="1" customFormat="1" ht="13.8" x14ac:dyDescent="0.25">
      <c r="I186" s="4"/>
      <c r="J186" s="4"/>
      <c r="K186" s="4"/>
      <c r="L186" s="4"/>
      <c r="M186" s="3"/>
      <c r="N186" s="3"/>
      <c r="O186" s="3"/>
    </row>
    <row r="187" spans="9:15" s="1" customFormat="1" ht="13.8" x14ac:dyDescent="0.25">
      <c r="I187" s="4"/>
      <c r="J187" s="4"/>
      <c r="K187" s="4"/>
      <c r="L187" s="4"/>
      <c r="M187" s="3"/>
      <c r="N187" s="3"/>
      <c r="O187" s="3"/>
    </row>
    <row r="188" spans="9:15" s="1" customFormat="1" ht="13.8" x14ac:dyDescent="0.25">
      <c r="I188" s="4"/>
      <c r="J188" s="4"/>
      <c r="K188" s="4"/>
      <c r="L188" s="4"/>
      <c r="M188" s="3"/>
      <c r="N188" s="3"/>
      <c r="O188" s="3"/>
    </row>
    <row r="189" spans="9:15" s="1" customFormat="1" ht="13.8" x14ac:dyDescent="0.25">
      <c r="I189" s="4"/>
      <c r="J189" s="4"/>
      <c r="K189" s="4"/>
      <c r="L189" s="4"/>
      <c r="M189" s="3"/>
      <c r="N189" s="3"/>
      <c r="O189" s="3"/>
    </row>
    <row r="190" spans="9:15" s="1" customFormat="1" ht="13.8" x14ac:dyDescent="0.25">
      <c r="I190" s="4"/>
      <c r="J190" s="4"/>
      <c r="K190" s="4"/>
      <c r="L190" s="4"/>
      <c r="M190" s="3"/>
      <c r="N190" s="3"/>
      <c r="O190" s="3"/>
    </row>
    <row r="191" spans="9:15" s="1" customFormat="1" ht="13.8" x14ac:dyDescent="0.25">
      <c r="I191" s="4"/>
      <c r="J191" s="4"/>
      <c r="K191" s="4"/>
      <c r="L191" s="4"/>
      <c r="M191" s="3"/>
      <c r="N191" s="3"/>
      <c r="O191" s="3"/>
    </row>
    <row r="192" spans="9:15" s="1" customFormat="1" ht="13.8" x14ac:dyDescent="0.25">
      <c r="I192" s="4"/>
      <c r="J192" s="4"/>
      <c r="K192" s="4"/>
      <c r="L192" s="4"/>
      <c r="M192" s="3"/>
      <c r="N192" s="3"/>
      <c r="O192" s="3"/>
    </row>
    <row r="193" spans="9:15" s="1" customFormat="1" ht="13.8" x14ac:dyDescent="0.25">
      <c r="I193" s="4"/>
      <c r="J193" s="4"/>
      <c r="K193" s="4"/>
      <c r="L193" s="4"/>
      <c r="M193" s="3"/>
      <c r="N193" s="3"/>
      <c r="O193" s="3"/>
    </row>
    <row r="194" spans="9:15" s="1" customFormat="1" ht="13.8" x14ac:dyDescent="0.25">
      <c r="I194" s="4"/>
      <c r="J194" s="4"/>
      <c r="K194" s="4"/>
      <c r="L194" s="4"/>
      <c r="M194" s="3"/>
      <c r="N194" s="3"/>
      <c r="O194" s="3"/>
    </row>
    <row r="195" spans="9:15" s="1" customFormat="1" ht="13.8" x14ac:dyDescent="0.25">
      <c r="I195" s="4"/>
      <c r="J195" s="4"/>
      <c r="K195" s="4"/>
      <c r="L195" s="4"/>
      <c r="M195" s="3"/>
      <c r="N195" s="3"/>
      <c r="O195" s="3"/>
    </row>
    <row r="196" spans="9:15" s="1" customFormat="1" ht="13.8" x14ac:dyDescent="0.25">
      <c r="I196" s="4"/>
      <c r="J196" s="4"/>
      <c r="K196" s="4"/>
      <c r="L196" s="4"/>
      <c r="M196" s="3"/>
      <c r="N196" s="3"/>
      <c r="O196" s="3"/>
    </row>
    <row r="197" spans="9:15" s="1" customFormat="1" ht="13.8" x14ac:dyDescent="0.25">
      <c r="I197" s="4"/>
      <c r="J197" s="4"/>
      <c r="K197" s="4"/>
      <c r="L197" s="4"/>
      <c r="M197" s="3"/>
      <c r="N197" s="3"/>
      <c r="O197" s="3"/>
    </row>
    <row r="198" spans="9:15" s="1" customFormat="1" ht="13.8" x14ac:dyDescent="0.25">
      <c r="I198" s="4"/>
      <c r="J198" s="4"/>
      <c r="K198" s="4"/>
      <c r="L198" s="4"/>
      <c r="M198" s="3"/>
      <c r="N198" s="3"/>
      <c r="O198" s="3"/>
    </row>
    <row r="199" spans="9:15" s="1" customFormat="1" ht="13.8" x14ac:dyDescent="0.25">
      <c r="I199" s="4"/>
      <c r="J199" s="4"/>
      <c r="K199" s="4"/>
      <c r="L199" s="4"/>
      <c r="M199" s="3"/>
      <c r="N199" s="3"/>
      <c r="O199" s="3"/>
    </row>
    <row r="200" spans="9:15" s="1" customFormat="1" ht="13.8" x14ac:dyDescent="0.25">
      <c r="I200" s="4"/>
      <c r="J200" s="4"/>
      <c r="K200" s="4"/>
      <c r="L200" s="4"/>
      <c r="M200" s="3"/>
      <c r="N200" s="3"/>
      <c r="O200" s="3"/>
    </row>
    <row r="201" spans="9:15" s="1" customFormat="1" ht="13.8" x14ac:dyDescent="0.25">
      <c r="I201" s="4"/>
      <c r="J201" s="4"/>
      <c r="K201" s="4"/>
      <c r="L201" s="4"/>
      <c r="M201" s="3"/>
      <c r="N201" s="3"/>
      <c r="O201" s="3"/>
    </row>
    <row r="202" spans="9:15" s="1" customFormat="1" ht="13.8" x14ac:dyDescent="0.25">
      <c r="I202" s="4"/>
      <c r="J202" s="4"/>
      <c r="K202" s="4"/>
      <c r="L202" s="4"/>
      <c r="M202" s="3"/>
      <c r="N202" s="3"/>
      <c r="O202" s="3"/>
    </row>
    <row r="203" spans="9:15" s="1" customFormat="1" ht="13.8" x14ac:dyDescent="0.25">
      <c r="I203" s="4"/>
      <c r="J203" s="4"/>
      <c r="K203" s="4"/>
      <c r="L203" s="4"/>
      <c r="M203" s="3"/>
      <c r="N203" s="3"/>
      <c r="O203" s="3"/>
    </row>
    <row r="204" spans="9:15" s="1" customFormat="1" ht="13.8" x14ac:dyDescent="0.25">
      <c r="I204" s="4"/>
      <c r="J204" s="4"/>
      <c r="K204" s="4"/>
      <c r="L204" s="4"/>
      <c r="M204" s="3"/>
      <c r="N204" s="3"/>
      <c r="O204" s="3"/>
    </row>
    <row r="205" spans="9:15" s="1" customFormat="1" ht="13.8" x14ac:dyDescent="0.25">
      <c r="I205" s="4"/>
      <c r="J205" s="4"/>
      <c r="K205" s="4"/>
      <c r="L205" s="4"/>
      <c r="M205" s="3"/>
      <c r="N205" s="3"/>
      <c r="O205" s="3"/>
    </row>
    <row r="206" spans="9:15" s="1" customFormat="1" ht="13.8" x14ac:dyDescent="0.25">
      <c r="I206" s="4"/>
      <c r="J206" s="4"/>
      <c r="K206" s="4"/>
      <c r="L206" s="4"/>
      <c r="M206" s="3"/>
      <c r="N206" s="3"/>
      <c r="O206" s="3"/>
    </row>
    <row r="207" spans="9:15" s="1" customFormat="1" ht="13.8" x14ac:dyDescent="0.25">
      <c r="I207" s="4"/>
      <c r="J207" s="4"/>
      <c r="K207" s="4"/>
      <c r="L207" s="4"/>
      <c r="M207" s="3"/>
      <c r="N207" s="3"/>
      <c r="O207" s="3"/>
    </row>
    <row r="208" spans="9:15" s="1" customFormat="1" ht="13.8" x14ac:dyDescent="0.25">
      <c r="I208" s="4"/>
      <c r="J208" s="4"/>
      <c r="K208" s="4"/>
      <c r="L208" s="4"/>
      <c r="M208" s="3"/>
      <c r="N208" s="3"/>
      <c r="O208" s="3"/>
    </row>
    <row r="209" spans="9:15" s="1" customFormat="1" ht="13.8" x14ac:dyDescent="0.25">
      <c r="I209" s="4"/>
      <c r="J209" s="4"/>
      <c r="K209" s="4"/>
      <c r="L209" s="4"/>
      <c r="M209" s="3"/>
      <c r="N209" s="3"/>
      <c r="O209" s="3"/>
    </row>
    <row r="210" spans="9:15" s="1" customFormat="1" ht="13.8" x14ac:dyDescent="0.25">
      <c r="I210" s="4"/>
      <c r="J210" s="4"/>
      <c r="K210" s="4"/>
      <c r="L210" s="4"/>
      <c r="M210" s="3"/>
      <c r="N210" s="3"/>
      <c r="O210" s="3"/>
    </row>
    <row r="211" spans="9:15" s="1" customFormat="1" ht="13.8" x14ac:dyDescent="0.25">
      <c r="I211" s="4"/>
      <c r="J211" s="4"/>
      <c r="K211" s="4"/>
      <c r="L211" s="4"/>
      <c r="M211" s="3"/>
      <c r="N211" s="3"/>
      <c r="O211" s="3"/>
    </row>
    <row r="212" spans="9:15" s="1" customFormat="1" ht="13.8" x14ac:dyDescent="0.25">
      <c r="I212" s="4"/>
      <c r="J212" s="4"/>
      <c r="K212" s="4"/>
      <c r="L212" s="4"/>
      <c r="M212" s="3"/>
      <c r="N212" s="3"/>
      <c r="O212" s="3"/>
    </row>
    <row r="213" spans="9:15" s="1" customFormat="1" ht="13.8" x14ac:dyDescent="0.25">
      <c r="I213" s="4"/>
      <c r="J213" s="4"/>
      <c r="K213" s="4"/>
      <c r="L213" s="4"/>
      <c r="M213" s="3"/>
      <c r="N213" s="3"/>
      <c r="O213" s="3"/>
    </row>
    <row r="214" spans="9:15" s="1" customFormat="1" ht="13.8" x14ac:dyDescent="0.25">
      <c r="I214" s="4"/>
      <c r="J214" s="4"/>
      <c r="K214" s="4"/>
      <c r="L214" s="4"/>
      <c r="M214" s="3"/>
      <c r="N214" s="3"/>
      <c r="O214" s="3"/>
    </row>
    <row r="215" spans="9:15" s="1" customFormat="1" ht="13.8" x14ac:dyDescent="0.25">
      <c r="I215" s="4"/>
      <c r="J215" s="4"/>
      <c r="K215" s="4"/>
      <c r="L215" s="4"/>
      <c r="M215" s="3"/>
      <c r="N215" s="3"/>
      <c r="O215" s="3"/>
    </row>
    <row r="216" spans="9:15" s="1" customFormat="1" ht="13.8" x14ac:dyDescent="0.25">
      <c r="I216" s="4"/>
      <c r="J216" s="4"/>
      <c r="K216" s="4"/>
      <c r="L216" s="4"/>
      <c r="M216" s="3"/>
      <c r="N216" s="3"/>
      <c r="O216" s="3"/>
    </row>
    <row r="217" spans="9:15" s="1" customFormat="1" ht="13.8" x14ac:dyDescent="0.25">
      <c r="I217" s="4"/>
      <c r="J217" s="4"/>
      <c r="K217" s="4"/>
      <c r="L217" s="4"/>
      <c r="M217" s="3"/>
      <c r="N217" s="3"/>
      <c r="O217" s="3"/>
    </row>
    <row r="218" spans="9:15" s="1" customFormat="1" ht="13.8" x14ac:dyDescent="0.25">
      <c r="I218" s="4"/>
      <c r="J218" s="4"/>
      <c r="K218" s="4"/>
      <c r="L218" s="4"/>
      <c r="M218" s="3"/>
      <c r="N218" s="3"/>
      <c r="O218" s="3"/>
    </row>
    <row r="219" spans="9:15" s="1" customFormat="1" ht="13.8" x14ac:dyDescent="0.25">
      <c r="I219" s="4"/>
      <c r="J219" s="4"/>
      <c r="K219" s="4"/>
      <c r="L219" s="4"/>
      <c r="M219" s="3"/>
      <c r="N219" s="3"/>
      <c r="O219" s="3"/>
    </row>
    <row r="220" spans="9:15" s="1" customFormat="1" ht="13.8" x14ac:dyDescent="0.25">
      <c r="I220" s="4"/>
      <c r="J220" s="4"/>
      <c r="K220" s="4"/>
      <c r="L220" s="4"/>
      <c r="M220" s="3"/>
      <c r="N220" s="3"/>
      <c r="O220" s="3"/>
    </row>
    <row r="221" spans="9:15" s="1" customFormat="1" ht="13.8" x14ac:dyDescent="0.25">
      <c r="I221" s="4"/>
      <c r="J221" s="4"/>
      <c r="K221" s="4"/>
      <c r="L221" s="4"/>
      <c r="M221" s="3"/>
      <c r="N221" s="3"/>
      <c r="O221" s="3"/>
    </row>
    <row r="222" spans="9:15" s="1" customFormat="1" ht="13.8" x14ac:dyDescent="0.25">
      <c r="I222" s="4"/>
      <c r="J222" s="4"/>
      <c r="K222" s="4"/>
      <c r="L222" s="4"/>
      <c r="M222" s="3"/>
      <c r="N222" s="3"/>
      <c r="O222" s="3"/>
    </row>
    <row r="223" spans="9:15" s="1" customFormat="1" ht="13.8" x14ac:dyDescent="0.25">
      <c r="I223" s="4"/>
      <c r="J223" s="4"/>
      <c r="K223" s="4"/>
      <c r="L223" s="4"/>
      <c r="M223" s="3"/>
      <c r="N223" s="3"/>
      <c r="O223" s="3"/>
    </row>
    <row r="224" spans="9:15" s="1" customFormat="1" ht="13.8" x14ac:dyDescent="0.25">
      <c r="I224" s="4"/>
      <c r="J224" s="4"/>
      <c r="K224" s="4"/>
      <c r="L224" s="4"/>
      <c r="M224" s="3"/>
      <c r="N224" s="3"/>
      <c r="O224" s="3"/>
    </row>
    <row r="225" spans="9:15" s="1" customFormat="1" ht="13.8" x14ac:dyDescent="0.25">
      <c r="I225" s="4"/>
      <c r="J225" s="4"/>
      <c r="K225" s="4"/>
      <c r="L225" s="4"/>
      <c r="M225" s="3"/>
      <c r="N225" s="3"/>
      <c r="O225" s="3"/>
    </row>
    <row r="226" spans="9:15" s="1" customFormat="1" ht="13.8" x14ac:dyDescent="0.25">
      <c r="I226" s="4"/>
      <c r="J226" s="4"/>
      <c r="K226" s="4"/>
      <c r="L226" s="4"/>
      <c r="M226" s="3"/>
      <c r="N226" s="3"/>
      <c r="O226" s="3"/>
    </row>
    <row r="227" spans="9:15" s="1" customFormat="1" ht="13.8" x14ac:dyDescent="0.25">
      <c r="I227" s="4"/>
      <c r="J227" s="4"/>
      <c r="K227" s="4"/>
      <c r="L227" s="4"/>
      <c r="M227" s="3"/>
      <c r="N227" s="3"/>
      <c r="O227" s="3"/>
    </row>
    <row r="228" spans="9:15" s="1" customFormat="1" ht="13.8" x14ac:dyDescent="0.25">
      <c r="I228" s="4"/>
      <c r="J228" s="4"/>
      <c r="K228" s="4"/>
      <c r="L228" s="4"/>
      <c r="M228" s="3"/>
      <c r="N228" s="3"/>
      <c r="O228" s="3"/>
    </row>
    <row r="229" spans="9:15" s="1" customFormat="1" ht="13.8" x14ac:dyDescent="0.25">
      <c r="I229" s="4"/>
      <c r="J229" s="4"/>
      <c r="K229" s="4"/>
      <c r="L229" s="4"/>
      <c r="M229" s="3"/>
      <c r="N229" s="3"/>
      <c r="O229" s="3"/>
    </row>
    <row r="230" spans="9:15" s="1" customFormat="1" ht="13.8" x14ac:dyDescent="0.25">
      <c r="I230" s="4"/>
      <c r="J230" s="4"/>
      <c r="K230" s="4"/>
      <c r="L230" s="4"/>
      <c r="M230" s="3"/>
      <c r="N230" s="3"/>
      <c r="O230" s="3"/>
    </row>
    <row r="231" spans="9:15" s="1" customFormat="1" ht="13.8" x14ac:dyDescent="0.25">
      <c r="I231" s="4"/>
      <c r="J231" s="4"/>
      <c r="K231" s="4"/>
      <c r="L231" s="4"/>
      <c r="M231" s="3"/>
      <c r="N231" s="3"/>
      <c r="O231" s="3"/>
    </row>
    <row r="232" spans="9:15" s="1" customFormat="1" ht="13.8" x14ac:dyDescent="0.25">
      <c r="I232" s="4"/>
      <c r="J232" s="4"/>
      <c r="K232" s="4"/>
      <c r="L232" s="4"/>
      <c r="M232" s="3"/>
      <c r="N232" s="3"/>
      <c r="O232" s="3"/>
    </row>
    <row r="233" spans="9:15" s="1" customFormat="1" ht="13.8" x14ac:dyDescent="0.25">
      <c r="I233" s="4"/>
      <c r="J233" s="4"/>
      <c r="K233" s="4"/>
      <c r="L233" s="4"/>
      <c r="M233" s="3"/>
      <c r="N233" s="3"/>
      <c r="O233" s="3"/>
    </row>
    <row r="234" spans="9:15" s="1" customFormat="1" ht="13.8" x14ac:dyDescent="0.25">
      <c r="I234" s="4"/>
      <c r="J234" s="4"/>
      <c r="K234" s="4"/>
      <c r="L234" s="4"/>
      <c r="M234" s="3"/>
      <c r="N234" s="3"/>
      <c r="O234" s="3"/>
    </row>
    <row r="235" spans="9:15" s="1" customFormat="1" ht="13.8" x14ac:dyDescent="0.25">
      <c r="I235" s="4"/>
      <c r="J235" s="4"/>
      <c r="K235" s="4"/>
      <c r="L235" s="4"/>
      <c r="M235" s="3"/>
      <c r="N235" s="3"/>
      <c r="O235" s="3"/>
    </row>
    <row r="236" spans="9:15" s="1" customFormat="1" ht="13.8" x14ac:dyDescent="0.25">
      <c r="I236" s="4"/>
      <c r="J236" s="4"/>
      <c r="K236" s="4"/>
      <c r="L236" s="4"/>
      <c r="M236" s="3"/>
      <c r="N236" s="3"/>
      <c r="O236" s="3"/>
    </row>
    <row r="237" spans="9:15" s="1" customFormat="1" ht="13.8" x14ac:dyDescent="0.25">
      <c r="I237" s="4"/>
      <c r="J237" s="4"/>
      <c r="K237" s="4"/>
      <c r="L237" s="4"/>
      <c r="M237" s="3"/>
      <c r="N237" s="3"/>
      <c r="O237" s="3"/>
    </row>
    <row r="238" spans="9:15" s="1" customFormat="1" ht="13.8" x14ac:dyDescent="0.25">
      <c r="I238" s="4"/>
      <c r="J238" s="4"/>
      <c r="K238" s="4"/>
      <c r="L238" s="4"/>
      <c r="M238" s="3"/>
      <c r="N238" s="3"/>
      <c r="O238" s="3"/>
    </row>
    <row r="239" spans="9:15" s="1" customFormat="1" ht="13.8" x14ac:dyDescent="0.25">
      <c r="I239" s="4"/>
      <c r="J239" s="4"/>
      <c r="K239" s="4"/>
      <c r="L239" s="4"/>
      <c r="M239" s="3"/>
      <c r="N239" s="3"/>
      <c r="O239" s="3"/>
    </row>
    <row r="240" spans="9:15" s="1" customFormat="1" ht="13.8" x14ac:dyDescent="0.25">
      <c r="I240" s="4"/>
      <c r="J240" s="4"/>
      <c r="K240" s="4"/>
      <c r="L240" s="4"/>
      <c r="M240" s="3"/>
      <c r="N240" s="3"/>
      <c r="O240" s="3"/>
    </row>
    <row r="241" spans="9:15" s="1" customFormat="1" ht="13.8" x14ac:dyDescent="0.25">
      <c r="I241" s="4"/>
      <c r="J241" s="4"/>
      <c r="K241" s="4"/>
      <c r="L241" s="4"/>
      <c r="M241" s="3"/>
      <c r="N241" s="3"/>
      <c r="O241" s="3"/>
    </row>
    <row r="242" spans="9:15" s="1" customFormat="1" ht="13.8" x14ac:dyDescent="0.25">
      <c r="I242" s="4"/>
      <c r="J242" s="4"/>
      <c r="K242" s="4"/>
      <c r="L242" s="4"/>
      <c r="M242" s="3"/>
      <c r="N242" s="3"/>
      <c r="O242" s="3"/>
    </row>
    <row r="243" spans="9:15" s="1" customFormat="1" ht="13.8" x14ac:dyDescent="0.25">
      <c r="I243" s="4"/>
      <c r="J243" s="4"/>
      <c r="K243" s="4"/>
      <c r="L243" s="4"/>
      <c r="M243" s="3"/>
      <c r="N243" s="3"/>
      <c r="O243" s="3"/>
    </row>
    <row r="244" spans="9:15" s="1" customFormat="1" ht="13.8" x14ac:dyDescent="0.25">
      <c r="I244" s="4"/>
      <c r="J244" s="4"/>
      <c r="K244" s="4"/>
      <c r="L244" s="4"/>
      <c r="M244" s="3"/>
      <c r="N244" s="3"/>
      <c r="O244" s="3"/>
    </row>
    <row r="245" spans="9:15" s="1" customFormat="1" ht="13.8" x14ac:dyDescent="0.25">
      <c r="I245" s="4"/>
      <c r="J245" s="4"/>
      <c r="K245" s="4"/>
      <c r="L245" s="4"/>
      <c r="M245" s="3"/>
      <c r="N245" s="3"/>
      <c r="O245" s="3"/>
    </row>
    <row r="246" spans="9:15" s="1" customFormat="1" ht="13.8" x14ac:dyDescent="0.25">
      <c r="I246" s="4"/>
      <c r="J246" s="4"/>
      <c r="K246" s="4"/>
      <c r="L246" s="4"/>
      <c r="M246" s="3"/>
      <c r="N246" s="3"/>
      <c r="O246" s="3"/>
    </row>
    <row r="247" spans="9:15" s="1" customFormat="1" ht="13.8" x14ac:dyDescent="0.25">
      <c r="I247" s="4"/>
      <c r="J247" s="4"/>
      <c r="K247" s="4"/>
      <c r="L247" s="4"/>
      <c r="M247" s="3"/>
      <c r="N247" s="3"/>
      <c r="O247" s="3"/>
    </row>
    <row r="248" spans="9:15" s="1" customFormat="1" ht="13.8" x14ac:dyDescent="0.25">
      <c r="I248" s="4"/>
      <c r="J248" s="4"/>
      <c r="K248" s="4"/>
      <c r="L248" s="4"/>
      <c r="M248" s="3"/>
      <c r="N248" s="3"/>
      <c r="O248" s="3"/>
    </row>
    <row r="249" spans="9:15" s="1" customFormat="1" ht="13.8" x14ac:dyDescent="0.25">
      <c r="I249" s="4"/>
      <c r="J249" s="4"/>
      <c r="K249" s="4"/>
      <c r="L249" s="4"/>
      <c r="M249" s="3"/>
      <c r="N249" s="3"/>
      <c r="O249" s="3"/>
    </row>
    <row r="250" spans="9:15" s="1" customFormat="1" ht="13.8" x14ac:dyDescent="0.25">
      <c r="I250" s="4"/>
      <c r="J250" s="4"/>
      <c r="K250" s="4"/>
      <c r="L250" s="4"/>
      <c r="M250" s="3"/>
      <c r="N250" s="3"/>
      <c r="O250" s="3"/>
    </row>
    <row r="251" spans="9:15" s="1" customFormat="1" ht="13.8" x14ac:dyDescent="0.25">
      <c r="I251" s="4"/>
      <c r="J251" s="4"/>
      <c r="K251" s="4"/>
      <c r="L251" s="4"/>
      <c r="M251" s="3"/>
      <c r="N251" s="3"/>
      <c r="O251" s="3"/>
    </row>
    <row r="252" spans="9:15" s="1" customFormat="1" ht="13.8" x14ac:dyDescent="0.25">
      <c r="I252" s="4"/>
      <c r="J252" s="4"/>
      <c r="K252" s="4"/>
      <c r="L252" s="4"/>
      <c r="M252" s="3"/>
      <c r="N252" s="3"/>
      <c r="O252" s="3"/>
    </row>
    <row r="253" spans="9:15" s="1" customFormat="1" ht="13.8" x14ac:dyDescent="0.25">
      <c r="I253" s="4"/>
      <c r="J253" s="4"/>
      <c r="K253" s="4"/>
      <c r="L253" s="4"/>
      <c r="M253" s="3"/>
      <c r="N253" s="3"/>
      <c r="O253" s="3"/>
    </row>
    <row r="254" spans="9:15" s="1" customFormat="1" ht="13.8" x14ac:dyDescent="0.25">
      <c r="I254" s="4"/>
      <c r="J254" s="4"/>
      <c r="K254" s="4"/>
      <c r="L254" s="4"/>
      <c r="M254" s="3"/>
      <c r="N254" s="3"/>
      <c r="O254" s="3"/>
    </row>
    <row r="255" spans="9:15" s="1" customFormat="1" ht="13.8" x14ac:dyDescent="0.25">
      <c r="I255" s="4"/>
      <c r="J255" s="4"/>
      <c r="K255" s="4"/>
      <c r="L255" s="4"/>
      <c r="M255" s="3"/>
      <c r="N255" s="3"/>
      <c r="O255" s="3"/>
    </row>
    <row r="256" spans="9:15" s="1" customFormat="1" ht="13.8" x14ac:dyDescent="0.25">
      <c r="I256" s="4"/>
      <c r="J256" s="4"/>
      <c r="K256" s="4"/>
      <c r="L256" s="4"/>
      <c r="M256" s="3"/>
      <c r="N256" s="3"/>
      <c r="O256" s="3"/>
    </row>
    <row r="257" spans="9:15" s="1" customFormat="1" ht="13.8" x14ac:dyDescent="0.25">
      <c r="I257" s="4"/>
      <c r="J257" s="4"/>
      <c r="K257" s="4"/>
      <c r="L257" s="4"/>
      <c r="M257" s="3"/>
      <c r="N257" s="3"/>
      <c r="O257" s="3"/>
    </row>
    <row r="258" spans="9:15" s="1" customFormat="1" ht="13.8" x14ac:dyDescent="0.25">
      <c r="I258" s="4"/>
      <c r="J258" s="4"/>
      <c r="K258" s="4"/>
      <c r="L258" s="4"/>
      <c r="M258" s="3"/>
      <c r="N258" s="3"/>
      <c r="O258" s="3"/>
    </row>
    <row r="259" spans="9:15" s="1" customFormat="1" ht="13.8" x14ac:dyDescent="0.25">
      <c r="I259" s="4"/>
      <c r="J259" s="4"/>
      <c r="K259" s="4"/>
      <c r="L259" s="4"/>
      <c r="M259" s="3"/>
      <c r="N259" s="3"/>
      <c r="O259" s="3"/>
    </row>
    <row r="260" spans="9:15" s="1" customFormat="1" ht="13.8" x14ac:dyDescent="0.25">
      <c r="I260" s="4"/>
      <c r="J260" s="4"/>
      <c r="K260" s="4"/>
      <c r="L260" s="4"/>
      <c r="M260" s="3"/>
      <c r="N260" s="3"/>
      <c r="O260" s="3"/>
    </row>
    <row r="261" spans="9:15" s="1" customFormat="1" ht="13.8" x14ac:dyDescent="0.25">
      <c r="I261" s="4"/>
      <c r="J261" s="4"/>
      <c r="K261" s="4"/>
      <c r="L261" s="4"/>
      <c r="M261" s="3"/>
      <c r="N261" s="3"/>
      <c r="O261" s="3"/>
    </row>
    <row r="262" spans="9:15" s="1" customFormat="1" ht="13.8" x14ac:dyDescent="0.25">
      <c r="I262" s="4"/>
      <c r="J262" s="4"/>
      <c r="K262" s="4"/>
      <c r="L262" s="4"/>
      <c r="M262" s="3"/>
      <c r="N262" s="3"/>
      <c r="O262" s="3"/>
    </row>
    <row r="263" spans="9:15" s="1" customFormat="1" ht="13.8" x14ac:dyDescent="0.25">
      <c r="I263" s="4"/>
      <c r="J263" s="4"/>
      <c r="K263" s="4"/>
      <c r="L263" s="4"/>
      <c r="M263" s="3"/>
      <c r="N263" s="3"/>
      <c r="O263" s="3"/>
    </row>
    <row r="264" spans="9:15" s="1" customFormat="1" ht="13.8" x14ac:dyDescent="0.25">
      <c r="I264" s="4"/>
      <c r="J264" s="4"/>
      <c r="K264" s="4"/>
      <c r="L264" s="4"/>
      <c r="M264" s="3"/>
      <c r="N264" s="3"/>
      <c r="O264" s="3"/>
    </row>
    <row r="265" spans="9:15" s="1" customFormat="1" ht="13.8" x14ac:dyDescent="0.25">
      <c r="I265" s="4"/>
      <c r="J265" s="4"/>
      <c r="K265" s="4"/>
      <c r="L265" s="4"/>
      <c r="M265" s="3"/>
      <c r="N265" s="3"/>
      <c r="O265" s="3"/>
    </row>
    <row r="266" spans="9:15" s="1" customFormat="1" ht="13.8" x14ac:dyDescent="0.25">
      <c r="I266" s="4"/>
      <c r="J266" s="4"/>
      <c r="K266" s="4"/>
      <c r="L266" s="4"/>
      <c r="M266" s="3"/>
      <c r="N266" s="3"/>
      <c r="O266" s="3"/>
    </row>
    <row r="267" spans="9:15" s="1" customFormat="1" ht="13.8" x14ac:dyDescent="0.25">
      <c r="I267" s="4"/>
      <c r="J267" s="4"/>
      <c r="K267" s="4"/>
      <c r="L267" s="4"/>
      <c r="M267" s="3"/>
      <c r="N267" s="3"/>
      <c r="O267" s="3"/>
    </row>
    <row r="268" spans="9:15" s="1" customFormat="1" ht="13.8" x14ac:dyDescent="0.25">
      <c r="I268" s="4"/>
      <c r="J268" s="4"/>
      <c r="K268" s="4"/>
      <c r="L268" s="4"/>
      <c r="M268" s="3"/>
      <c r="N268" s="3"/>
      <c r="O268" s="3"/>
    </row>
    <row r="269" spans="9:15" s="1" customFormat="1" ht="13.8" x14ac:dyDescent="0.25">
      <c r="I269" s="4"/>
      <c r="J269" s="4"/>
      <c r="K269" s="4"/>
      <c r="L269" s="4"/>
      <c r="M269" s="3"/>
      <c r="N269" s="3"/>
      <c r="O269" s="3"/>
    </row>
    <row r="270" spans="9:15" s="1" customFormat="1" ht="13.8" x14ac:dyDescent="0.25">
      <c r="I270" s="4"/>
      <c r="J270" s="4"/>
      <c r="K270" s="4"/>
      <c r="L270" s="4"/>
      <c r="M270" s="3"/>
      <c r="N270" s="3"/>
      <c r="O270" s="3"/>
    </row>
    <row r="271" spans="9:15" s="1" customFormat="1" ht="13.8" x14ac:dyDescent="0.25">
      <c r="I271" s="4"/>
      <c r="J271" s="4"/>
      <c r="K271" s="4"/>
      <c r="L271" s="4"/>
      <c r="M271" s="3"/>
      <c r="N271" s="3"/>
      <c r="O271" s="3"/>
    </row>
    <row r="272" spans="9:15" s="1" customFormat="1" ht="13.8" x14ac:dyDescent="0.25">
      <c r="I272" s="4"/>
      <c r="J272" s="4"/>
      <c r="K272" s="4"/>
      <c r="L272" s="4"/>
      <c r="M272" s="3"/>
      <c r="N272" s="3"/>
      <c r="O272" s="3"/>
    </row>
    <row r="273" spans="9:15" s="1" customFormat="1" ht="13.8" x14ac:dyDescent="0.25">
      <c r="I273" s="4"/>
      <c r="J273" s="4"/>
      <c r="K273" s="4"/>
      <c r="L273" s="4"/>
      <c r="M273" s="3"/>
      <c r="N273" s="3"/>
      <c r="O273" s="3"/>
    </row>
    <row r="274" spans="9:15" s="1" customFormat="1" ht="13.8" x14ac:dyDescent="0.25">
      <c r="I274" s="4"/>
      <c r="J274" s="4"/>
      <c r="K274" s="4"/>
      <c r="L274" s="4"/>
      <c r="M274" s="3"/>
      <c r="N274" s="3"/>
      <c r="O274" s="3"/>
    </row>
    <row r="275" spans="9:15" s="1" customFormat="1" ht="13.8" x14ac:dyDescent="0.25">
      <c r="I275" s="4"/>
      <c r="J275" s="4"/>
      <c r="K275" s="4"/>
      <c r="L275" s="4"/>
      <c r="M275" s="3"/>
      <c r="N275" s="3"/>
      <c r="O275" s="3"/>
    </row>
    <row r="276" spans="9:15" s="1" customFormat="1" ht="13.8" x14ac:dyDescent="0.25">
      <c r="I276" s="4"/>
      <c r="J276" s="4"/>
      <c r="K276" s="4"/>
      <c r="L276" s="4"/>
      <c r="M276" s="3"/>
      <c r="N276" s="3"/>
      <c r="O276" s="3"/>
    </row>
    <row r="277" spans="9:15" s="1" customFormat="1" ht="13.8" x14ac:dyDescent="0.25">
      <c r="I277" s="4"/>
      <c r="J277" s="4"/>
      <c r="K277" s="4"/>
      <c r="L277" s="4"/>
      <c r="M277" s="3"/>
      <c r="N277" s="3"/>
      <c r="O277" s="3"/>
    </row>
    <row r="278" spans="9:15" s="1" customFormat="1" ht="13.8" x14ac:dyDescent="0.25">
      <c r="I278" s="4"/>
      <c r="J278" s="4"/>
      <c r="K278" s="4"/>
      <c r="L278" s="4"/>
      <c r="M278" s="3"/>
      <c r="N278" s="3"/>
      <c r="O278" s="3"/>
    </row>
    <row r="279" spans="9:15" s="1" customFormat="1" ht="13.8" x14ac:dyDescent="0.25">
      <c r="I279" s="4"/>
      <c r="J279" s="4"/>
      <c r="K279" s="4"/>
      <c r="L279" s="4"/>
      <c r="M279" s="3"/>
      <c r="N279" s="3"/>
      <c r="O279" s="3"/>
    </row>
    <row r="280" spans="9:15" s="1" customFormat="1" ht="13.8" x14ac:dyDescent="0.25">
      <c r="I280" s="4"/>
      <c r="J280" s="4"/>
      <c r="K280" s="4"/>
      <c r="L280" s="4"/>
      <c r="M280" s="3"/>
      <c r="N280" s="3"/>
      <c r="O280" s="3"/>
    </row>
    <row r="281" spans="9:15" s="1" customFormat="1" ht="13.8" x14ac:dyDescent="0.25">
      <c r="I281" s="4"/>
      <c r="J281" s="4"/>
      <c r="K281" s="4"/>
      <c r="L281" s="4"/>
      <c r="M281" s="3"/>
      <c r="N281" s="3"/>
      <c r="O281" s="3"/>
    </row>
    <row r="282" spans="9:15" s="1" customFormat="1" ht="13.8" x14ac:dyDescent="0.25">
      <c r="I282" s="4"/>
      <c r="J282" s="4"/>
      <c r="K282" s="4"/>
      <c r="L282" s="4"/>
      <c r="M282" s="3"/>
      <c r="N282" s="3"/>
      <c r="O282" s="3"/>
    </row>
    <row r="283" spans="9:15" s="1" customFormat="1" ht="13.8" x14ac:dyDescent="0.25">
      <c r="I283" s="4"/>
      <c r="J283" s="4"/>
      <c r="K283" s="4"/>
      <c r="L283" s="4"/>
      <c r="M283" s="3"/>
      <c r="N283" s="3"/>
      <c r="O283" s="3"/>
    </row>
    <row r="284" spans="9:15" s="1" customFormat="1" ht="13.8" x14ac:dyDescent="0.25">
      <c r="I284" s="4"/>
      <c r="J284" s="4"/>
      <c r="K284" s="4"/>
      <c r="L284" s="4"/>
      <c r="M284" s="3"/>
      <c r="N284" s="3"/>
      <c r="O284" s="3"/>
    </row>
    <row r="285" spans="9:15" s="1" customFormat="1" ht="13.8" x14ac:dyDescent="0.25">
      <c r="I285" s="4"/>
      <c r="J285" s="4"/>
      <c r="K285" s="4"/>
      <c r="L285" s="4"/>
      <c r="M285" s="3"/>
      <c r="N285" s="3"/>
      <c r="O285" s="3"/>
    </row>
    <row r="286" spans="9:15" s="1" customFormat="1" ht="13.8" x14ac:dyDescent="0.25">
      <c r="I286" s="4"/>
      <c r="J286" s="4"/>
      <c r="K286" s="4"/>
      <c r="L286" s="4"/>
      <c r="M286" s="3"/>
      <c r="N286" s="3"/>
      <c r="O286" s="3"/>
    </row>
    <row r="287" spans="9:15" s="1" customFormat="1" ht="13.8" x14ac:dyDescent="0.25">
      <c r="I287" s="4"/>
      <c r="J287" s="4"/>
      <c r="K287" s="4"/>
      <c r="L287" s="4"/>
      <c r="M287" s="3"/>
      <c r="N287" s="3"/>
      <c r="O287" s="3"/>
    </row>
    <row r="288" spans="9:15" s="1" customFormat="1" ht="13.8" x14ac:dyDescent="0.25">
      <c r="I288" s="4"/>
      <c r="J288" s="4"/>
      <c r="K288" s="4"/>
      <c r="L288" s="4"/>
      <c r="M288" s="3"/>
      <c r="N288" s="3"/>
      <c r="O288" s="3"/>
    </row>
    <row r="289" spans="9:15" s="1" customFormat="1" ht="13.8" x14ac:dyDescent="0.25">
      <c r="I289" s="4"/>
      <c r="J289" s="4"/>
      <c r="K289" s="4"/>
      <c r="L289" s="4"/>
      <c r="M289" s="3"/>
      <c r="N289" s="3"/>
      <c r="O289" s="3"/>
    </row>
    <row r="290" spans="9:15" s="1" customFormat="1" ht="13.8" x14ac:dyDescent="0.25">
      <c r="I290" s="4"/>
      <c r="J290" s="4"/>
      <c r="K290" s="4"/>
      <c r="L290" s="4"/>
      <c r="M290" s="3"/>
      <c r="N290" s="3"/>
      <c r="O290" s="3"/>
    </row>
    <row r="291" spans="9:15" s="1" customFormat="1" ht="13.8" x14ac:dyDescent="0.25">
      <c r="I291" s="4"/>
      <c r="J291" s="4"/>
      <c r="K291" s="4"/>
      <c r="L291" s="4"/>
      <c r="M291" s="3"/>
      <c r="N291" s="3"/>
      <c r="O291" s="3"/>
    </row>
    <row r="292" spans="9:15" s="1" customFormat="1" ht="13.8" x14ac:dyDescent="0.25">
      <c r="I292" s="4"/>
      <c r="J292" s="4"/>
      <c r="K292" s="4"/>
      <c r="L292" s="4"/>
      <c r="M292" s="3"/>
      <c r="N292" s="3"/>
      <c r="O292" s="3"/>
    </row>
    <row r="293" spans="9:15" s="1" customFormat="1" ht="13.8" x14ac:dyDescent="0.25">
      <c r="I293" s="4"/>
      <c r="J293" s="4"/>
      <c r="K293" s="4"/>
      <c r="L293" s="4"/>
      <c r="M293" s="3"/>
      <c r="N293" s="3"/>
      <c r="O293" s="3"/>
    </row>
    <row r="294" spans="9:15" s="1" customFormat="1" ht="13.8" x14ac:dyDescent="0.25">
      <c r="I294" s="4"/>
      <c r="J294" s="4"/>
      <c r="K294" s="4"/>
      <c r="L294" s="4"/>
      <c r="M294" s="3"/>
      <c r="N294" s="3"/>
      <c r="O294" s="3"/>
    </row>
    <row r="295" spans="9:15" s="1" customFormat="1" ht="13.8" x14ac:dyDescent="0.25">
      <c r="I295" s="4"/>
      <c r="J295" s="4"/>
      <c r="K295" s="4"/>
      <c r="L295" s="4"/>
      <c r="M295" s="3"/>
      <c r="N295" s="3"/>
      <c r="O295" s="3"/>
    </row>
    <row r="296" spans="9:15" s="1" customFormat="1" ht="13.8" x14ac:dyDescent="0.25">
      <c r="I296" s="4"/>
      <c r="J296" s="4"/>
      <c r="K296" s="4"/>
      <c r="L296" s="4"/>
      <c r="M296" s="3"/>
      <c r="N296" s="3"/>
      <c r="O296" s="3"/>
    </row>
    <row r="297" spans="9:15" s="1" customFormat="1" ht="13.8" x14ac:dyDescent="0.25">
      <c r="I297" s="4"/>
      <c r="J297" s="4"/>
      <c r="K297" s="4"/>
      <c r="L297" s="4"/>
      <c r="M297" s="3"/>
      <c r="N297" s="3"/>
      <c r="O297" s="3"/>
    </row>
    <row r="298" spans="9:15" s="1" customFormat="1" ht="13.8" x14ac:dyDescent="0.25">
      <c r="I298" s="4"/>
      <c r="J298" s="4"/>
      <c r="K298" s="4"/>
      <c r="L298" s="4"/>
      <c r="M298" s="3"/>
      <c r="N298" s="3"/>
      <c r="O298" s="3"/>
    </row>
    <row r="299" spans="9:15" s="1" customFormat="1" ht="13.8" x14ac:dyDescent="0.25">
      <c r="I299" s="4"/>
      <c r="J299" s="4"/>
      <c r="K299" s="4"/>
      <c r="L299" s="4"/>
      <c r="M299" s="3"/>
      <c r="N299" s="3"/>
      <c r="O299" s="3"/>
    </row>
    <row r="300" spans="9:15" s="1" customFormat="1" ht="13.8" x14ac:dyDescent="0.25">
      <c r="I300" s="4"/>
      <c r="J300" s="4"/>
      <c r="K300" s="4"/>
      <c r="L300" s="4"/>
      <c r="M300" s="3"/>
      <c r="N300" s="3"/>
      <c r="O300" s="3"/>
    </row>
    <row r="301" spans="9:15" s="1" customFormat="1" ht="13.8" x14ac:dyDescent="0.25">
      <c r="I301" s="4"/>
      <c r="J301" s="4"/>
      <c r="K301" s="4"/>
      <c r="L301" s="4"/>
      <c r="M301" s="3"/>
      <c r="N301" s="3"/>
      <c r="O301" s="3"/>
    </row>
    <row r="302" spans="9:15" s="1" customFormat="1" ht="13.8" x14ac:dyDescent="0.25">
      <c r="I302" s="4"/>
      <c r="J302" s="4"/>
      <c r="K302" s="4"/>
      <c r="L302" s="4"/>
      <c r="M302" s="3"/>
      <c r="N302" s="3"/>
      <c r="O302" s="3"/>
    </row>
    <row r="303" spans="9:15" s="1" customFormat="1" ht="13.8" x14ac:dyDescent="0.25">
      <c r="I303" s="4"/>
      <c r="J303" s="4"/>
      <c r="K303" s="4"/>
      <c r="L303" s="4"/>
      <c r="M303" s="3"/>
      <c r="N303" s="3"/>
      <c r="O303" s="3"/>
    </row>
    <row r="304" spans="9:15" s="1" customFormat="1" ht="13.8" x14ac:dyDescent="0.25">
      <c r="I304" s="4"/>
      <c r="J304" s="4"/>
      <c r="K304" s="4"/>
      <c r="L304" s="4"/>
      <c r="M304" s="3"/>
      <c r="N304" s="3"/>
      <c r="O304" s="3"/>
    </row>
    <row r="305" spans="9:15" s="1" customFormat="1" ht="13.8" x14ac:dyDescent="0.25">
      <c r="I305" s="4"/>
      <c r="J305" s="4"/>
      <c r="K305" s="4"/>
      <c r="L305" s="4"/>
      <c r="M305" s="3"/>
      <c r="N305" s="3"/>
      <c r="O305" s="3"/>
    </row>
    <row r="306" spans="9:15" s="1" customFormat="1" ht="13.8" x14ac:dyDescent="0.25">
      <c r="I306" s="4"/>
      <c r="J306" s="4"/>
      <c r="K306" s="4"/>
      <c r="L306" s="4"/>
      <c r="M306" s="3"/>
      <c r="N306" s="3"/>
      <c r="O306" s="3"/>
    </row>
    <row r="307" spans="9:15" s="1" customFormat="1" ht="13.8" x14ac:dyDescent="0.25">
      <c r="I307" s="4"/>
      <c r="J307" s="4"/>
      <c r="K307" s="4"/>
      <c r="L307" s="4"/>
      <c r="M307" s="3"/>
      <c r="N307" s="3"/>
      <c r="O307" s="3"/>
    </row>
    <row r="308" spans="9:15" s="1" customFormat="1" ht="13.8" x14ac:dyDescent="0.25">
      <c r="I308" s="4"/>
      <c r="J308" s="4"/>
      <c r="K308" s="4"/>
      <c r="L308" s="4"/>
      <c r="M308" s="3"/>
      <c r="N308" s="3"/>
      <c r="O308" s="3"/>
    </row>
    <row r="309" spans="9:15" s="1" customFormat="1" ht="13.8" x14ac:dyDescent="0.25">
      <c r="I309" s="4"/>
      <c r="J309" s="4"/>
      <c r="K309" s="4"/>
      <c r="L309" s="4"/>
      <c r="M309" s="3"/>
      <c r="N309" s="3"/>
      <c r="O309" s="3"/>
    </row>
    <row r="310" spans="9:15" s="1" customFormat="1" ht="13.8" x14ac:dyDescent="0.25">
      <c r="I310" s="4"/>
      <c r="J310" s="4"/>
      <c r="K310" s="4"/>
      <c r="L310" s="4"/>
      <c r="M310" s="3"/>
      <c r="N310" s="3"/>
      <c r="O310" s="3"/>
    </row>
    <row r="311" spans="9:15" s="1" customFormat="1" ht="13.8" x14ac:dyDescent="0.25">
      <c r="I311" s="4"/>
      <c r="J311" s="4"/>
      <c r="K311" s="4"/>
      <c r="L311" s="4"/>
      <c r="M311" s="3"/>
      <c r="N311" s="3"/>
      <c r="O311" s="3"/>
    </row>
    <row r="312" spans="9:15" s="1" customFormat="1" ht="13.8" x14ac:dyDescent="0.25">
      <c r="I312" s="4"/>
      <c r="J312" s="4"/>
      <c r="K312" s="4"/>
      <c r="L312" s="4"/>
      <c r="M312" s="3"/>
      <c r="N312" s="3"/>
      <c r="O312" s="3"/>
    </row>
    <row r="313" spans="9:15" s="1" customFormat="1" ht="13.8" x14ac:dyDescent="0.25">
      <c r="I313" s="4"/>
      <c r="J313" s="4"/>
      <c r="K313" s="4"/>
      <c r="L313" s="4"/>
      <c r="M313" s="3"/>
      <c r="N313" s="3"/>
      <c r="O313" s="3"/>
    </row>
    <row r="314" spans="9:15" s="1" customFormat="1" ht="13.8" x14ac:dyDescent="0.25">
      <c r="I314" s="4"/>
      <c r="J314" s="4"/>
      <c r="K314" s="4"/>
      <c r="L314" s="4"/>
      <c r="M314" s="3"/>
      <c r="N314" s="3"/>
      <c r="O314" s="3"/>
    </row>
    <row r="315" spans="9:15" s="1" customFormat="1" ht="13.8" x14ac:dyDescent="0.25">
      <c r="I315" s="4"/>
      <c r="J315" s="4"/>
      <c r="K315" s="4"/>
      <c r="L315" s="4"/>
      <c r="M315" s="3"/>
      <c r="N315" s="3"/>
      <c r="O315" s="3"/>
    </row>
    <row r="316" spans="9:15" s="1" customFormat="1" ht="13.8" x14ac:dyDescent="0.25">
      <c r="I316" s="4"/>
      <c r="J316" s="4"/>
      <c r="K316" s="4"/>
      <c r="L316" s="4"/>
      <c r="M316" s="3"/>
      <c r="N316" s="3"/>
      <c r="O316" s="3"/>
    </row>
    <row r="317" spans="9:15" s="1" customFormat="1" ht="13.8" x14ac:dyDescent="0.25">
      <c r="I317" s="4"/>
      <c r="J317" s="4"/>
      <c r="K317" s="4"/>
      <c r="L317" s="4"/>
      <c r="M317" s="3"/>
      <c r="N317" s="3"/>
      <c r="O317" s="3"/>
    </row>
    <row r="318" spans="9:15" s="1" customFormat="1" ht="13.8" x14ac:dyDescent="0.25">
      <c r="I318" s="4"/>
      <c r="J318" s="4"/>
      <c r="K318" s="4"/>
      <c r="L318" s="4"/>
      <c r="M318" s="3"/>
      <c r="N318" s="3"/>
      <c r="O318" s="3"/>
    </row>
    <row r="319" spans="9:15" s="1" customFormat="1" ht="13.8" x14ac:dyDescent="0.25">
      <c r="I319" s="4"/>
      <c r="J319" s="4"/>
      <c r="K319" s="4"/>
      <c r="L319" s="4"/>
      <c r="M319" s="3"/>
      <c r="N319" s="3"/>
      <c r="O319" s="3"/>
    </row>
    <row r="320" spans="9:15" s="1" customFormat="1" ht="13.8" x14ac:dyDescent="0.25">
      <c r="I320" s="4"/>
      <c r="J320" s="4"/>
      <c r="K320" s="4"/>
      <c r="L320" s="4"/>
      <c r="M320" s="3"/>
      <c r="N320" s="3"/>
      <c r="O320" s="3"/>
    </row>
    <row r="321" spans="9:15" s="1" customFormat="1" ht="13.8" x14ac:dyDescent="0.25">
      <c r="I321" s="4"/>
      <c r="J321" s="4"/>
      <c r="K321" s="4"/>
      <c r="L321" s="4"/>
      <c r="M321" s="3"/>
      <c r="N321" s="3"/>
      <c r="O321" s="3"/>
    </row>
    <row r="322" spans="9:15" s="1" customFormat="1" ht="13.8" x14ac:dyDescent="0.25">
      <c r="I322" s="4"/>
      <c r="J322" s="4"/>
      <c r="K322" s="4"/>
      <c r="L322" s="4"/>
      <c r="M322" s="3"/>
      <c r="N322" s="3"/>
      <c r="O322" s="3"/>
    </row>
    <row r="323" spans="9:15" s="1" customFormat="1" ht="13.8" x14ac:dyDescent="0.25">
      <c r="I323" s="4"/>
      <c r="J323" s="4"/>
      <c r="K323" s="4"/>
      <c r="L323" s="4"/>
      <c r="M323" s="3"/>
      <c r="N323" s="3"/>
      <c r="O323" s="3"/>
    </row>
    <row r="324" spans="9:15" s="1" customFormat="1" ht="13.8" x14ac:dyDescent="0.25">
      <c r="I324" s="4"/>
      <c r="J324" s="4"/>
      <c r="K324" s="4"/>
      <c r="L324" s="4"/>
      <c r="M324" s="3"/>
      <c r="N324" s="3"/>
      <c r="O324" s="3"/>
    </row>
    <row r="325" spans="9:15" s="1" customFormat="1" ht="13.8" x14ac:dyDescent="0.25">
      <c r="I325" s="4"/>
      <c r="J325" s="4"/>
      <c r="K325" s="4"/>
      <c r="L325" s="4"/>
      <c r="M325" s="3"/>
      <c r="N325" s="3"/>
      <c r="O325" s="3"/>
    </row>
    <row r="326" spans="9:15" s="1" customFormat="1" ht="13.8" x14ac:dyDescent="0.25">
      <c r="I326" s="4"/>
      <c r="J326" s="4"/>
      <c r="K326" s="4"/>
      <c r="L326" s="4"/>
      <c r="M326" s="3"/>
      <c r="N326" s="3"/>
      <c r="O326" s="3"/>
    </row>
    <row r="327" spans="9:15" s="1" customFormat="1" ht="13.8" x14ac:dyDescent="0.25">
      <c r="I327" s="4"/>
      <c r="J327" s="4"/>
      <c r="K327" s="4"/>
      <c r="L327" s="4"/>
      <c r="M327" s="3"/>
      <c r="N327" s="3"/>
      <c r="O327" s="3"/>
    </row>
    <row r="328" spans="9:15" s="1" customFormat="1" ht="13.8" x14ac:dyDescent="0.25">
      <c r="I328" s="4"/>
      <c r="J328" s="4"/>
      <c r="K328" s="4"/>
      <c r="L328" s="4"/>
      <c r="M328" s="3"/>
      <c r="N328" s="3"/>
      <c r="O328" s="3"/>
    </row>
    <row r="329" spans="9:15" s="1" customFormat="1" ht="13.8" x14ac:dyDescent="0.25">
      <c r="I329" s="4"/>
      <c r="J329" s="4"/>
      <c r="K329" s="4"/>
      <c r="L329" s="4"/>
      <c r="M329" s="3"/>
      <c r="N329" s="3"/>
      <c r="O329" s="3"/>
    </row>
    <row r="330" spans="9:15" s="1" customFormat="1" ht="13.8" x14ac:dyDescent="0.25">
      <c r="I330" s="4"/>
      <c r="J330" s="4"/>
      <c r="K330" s="4"/>
      <c r="L330" s="4"/>
      <c r="M330" s="3"/>
      <c r="N330" s="3"/>
      <c r="O330" s="3"/>
    </row>
    <row r="331" spans="9:15" s="1" customFormat="1" ht="13.8" x14ac:dyDescent="0.25">
      <c r="I331" s="4"/>
      <c r="J331" s="4"/>
      <c r="K331" s="4"/>
      <c r="L331" s="4"/>
      <c r="M331" s="3"/>
      <c r="N331" s="3"/>
      <c r="O331" s="3"/>
    </row>
    <row r="332" spans="9:15" s="1" customFormat="1" ht="13.8" x14ac:dyDescent="0.25">
      <c r="I332" s="4"/>
      <c r="J332" s="4"/>
      <c r="K332" s="4"/>
      <c r="L332" s="4"/>
      <c r="M332" s="3"/>
      <c r="N332" s="3"/>
      <c r="O332" s="3"/>
    </row>
    <row r="333" spans="9:15" s="1" customFormat="1" ht="13.8" x14ac:dyDescent="0.25">
      <c r="I333" s="4"/>
      <c r="J333" s="4"/>
      <c r="K333" s="4"/>
      <c r="L333" s="4"/>
      <c r="M333" s="3"/>
      <c r="N333" s="3"/>
      <c r="O333" s="3"/>
    </row>
    <row r="334" spans="9:15" s="1" customFormat="1" ht="13.8" x14ac:dyDescent="0.25">
      <c r="I334" s="4"/>
      <c r="J334" s="4"/>
      <c r="K334" s="4"/>
      <c r="L334" s="4"/>
      <c r="M334" s="3"/>
      <c r="N334" s="3"/>
      <c r="O334" s="3"/>
    </row>
    <row r="335" spans="9:15" s="1" customFormat="1" ht="13.8" x14ac:dyDescent="0.25">
      <c r="I335" s="4"/>
      <c r="J335" s="4"/>
      <c r="K335" s="4"/>
      <c r="L335" s="4"/>
      <c r="M335" s="3"/>
      <c r="N335" s="3"/>
      <c r="O335" s="3"/>
    </row>
    <row r="336" spans="9:15" s="1" customFormat="1" ht="13.8" x14ac:dyDescent="0.25">
      <c r="I336" s="4"/>
      <c r="J336" s="4"/>
      <c r="K336" s="4"/>
      <c r="L336" s="4"/>
      <c r="M336" s="3"/>
      <c r="N336" s="3"/>
      <c r="O336" s="3"/>
    </row>
    <row r="337" spans="9:15" s="1" customFormat="1" ht="13.8" x14ac:dyDescent="0.25">
      <c r="I337" s="4"/>
      <c r="J337" s="4"/>
      <c r="K337" s="4"/>
      <c r="L337" s="4"/>
      <c r="M337" s="3"/>
      <c r="N337" s="3"/>
      <c r="O337" s="3"/>
    </row>
    <row r="338" spans="9:15" s="1" customFormat="1" ht="13.8" x14ac:dyDescent="0.25">
      <c r="I338" s="4"/>
      <c r="J338" s="4"/>
      <c r="K338" s="4"/>
      <c r="L338" s="4"/>
      <c r="M338" s="3"/>
      <c r="N338" s="3"/>
      <c r="O338" s="3"/>
    </row>
    <row r="339" spans="9:15" s="1" customFormat="1" ht="13.8" x14ac:dyDescent="0.25">
      <c r="I339" s="4"/>
      <c r="J339" s="4"/>
      <c r="K339" s="4"/>
      <c r="L339" s="4"/>
      <c r="M339" s="3"/>
      <c r="N339" s="3"/>
      <c r="O339" s="3"/>
    </row>
    <row r="340" spans="9:15" s="1" customFormat="1" ht="13.8" x14ac:dyDescent="0.25">
      <c r="I340" s="4"/>
      <c r="J340" s="4"/>
      <c r="K340" s="4"/>
      <c r="L340" s="4"/>
      <c r="M340" s="3"/>
      <c r="N340" s="3"/>
      <c r="O340" s="3"/>
    </row>
    <row r="341" spans="9:15" s="1" customFormat="1" ht="13.8" x14ac:dyDescent="0.25">
      <c r="I341" s="4"/>
      <c r="J341" s="4"/>
      <c r="K341" s="4"/>
      <c r="L341" s="4"/>
      <c r="M341" s="3"/>
      <c r="N341" s="3"/>
      <c r="O341" s="3"/>
    </row>
    <row r="342" spans="9:15" s="1" customFormat="1" ht="13.8" x14ac:dyDescent="0.25">
      <c r="I342" s="4"/>
      <c r="J342" s="4"/>
      <c r="K342" s="4"/>
      <c r="L342" s="4"/>
      <c r="M342" s="3"/>
      <c r="N342" s="3"/>
      <c r="O342" s="3"/>
    </row>
    <row r="343" spans="9:15" s="1" customFormat="1" ht="13.8" x14ac:dyDescent="0.25">
      <c r="I343" s="4"/>
      <c r="J343" s="4"/>
      <c r="K343" s="4"/>
      <c r="L343" s="4"/>
      <c r="M343" s="3"/>
      <c r="N343" s="3"/>
      <c r="O343" s="3"/>
    </row>
    <row r="344" spans="9:15" s="1" customFormat="1" ht="13.8" x14ac:dyDescent="0.25">
      <c r="I344" s="4"/>
      <c r="J344" s="4"/>
      <c r="K344" s="4"/>
      <c r="L344" s="4"/>
      <c r="M344" s="3"/>
      <c r="N344" s="3"/>
      <c r="O344" s="3"/>
    </row>
    <row r="345" spans="9:15" s="1" customFormat="1" ht="13.8" x14ac:dyDescent="0.25">
      <c r="I345" s="4"/>
      <c r="J345" s="4"/>
      <c r="K345" s="4"/>
      <c r="L345" s="4"/>
      <c r="M345" s="3"/>
      <c r="N345" s="3"/>
      <c r="O345" s="3"/>
    </row>
    <row r="346" spans="9:15" s="1" customFormat="1" ht="13.8" x14ac:dyDescent="0.25">
      <c r="I346" s="4"/>
      <c r="J346" s="4"/>
      <c r="K346" s="4"/>
      <c r="L346" s="4"/>
      <c r="M346" s="3"/>
      <c r="N346" s="3"/>
      <c r="O346" s="3"/>
    </row>
    <row r="347" spans="9:15" s="1" customFormat="1" ht="13.8" x14ac:dyDescent="0.25">
      <c r="I347" s="4"/>
      <c r="J347" s="4"/>
      <c r="K347" s="4"/>
      <c r="L347" s="4"/>
      <c r="M347" s="3"/>
      <c r="N347" s="3"/>
      <c r="O347" s="3"/>
    </row>
    <row r="348" spans="9:15" s="1" customFormat="1" ht="13.8" x14ac:dyDescent="0.25">
      <c r="I348" s="4"/>
      <c r="J348" s="4"/>
      <c r="K348" s="4"/>
      <c r="L348" s="4"/>
      <c r="M348" s="3"/>
      <c r="N348" s="3"/>
      <c r="O348" s="3"/>
    </row>
    <row r="349" spans="9:15" s="1" customFormat="1" ht="13.8" x14ac:dyDescent="0.25">
      <c r="I349" s="4"/>
      <c r="J349" s="4"/>
      <c r="K349" s="4"/>
      <c r="L349" s="4"/>
      <c r="M349" s="3"/>
      <c r="N349" s="3"/>
      <c r="O349" s="3"/>
    </row>
    <row r="350" spans="9:15" s="1" customFormat="1" ht="13.8" x14ac:dyDescent="0.25">
      <c r="I350" s="4"/>
      <c r="J350" s="4"/>
      <c r="K350" s="4"/>
      <c r="L350" s="4"/>
      <c r="M350" s="3"/>
      <c r="N350" s="3"/>
      <c r="O350" s="3"/>
    </row>
    <row r="351" spans="9:15" s="1" customFormat="1" ht="13.8" x14ac:dyDescent="0.25">
      <c r="I351" s="4"/>
      <c r="J351" s="4"/>
      <c r="K351" s="4"/>
      <c r="L351" s="4"/>
      <c r="M351" s="3"/>
      <c r="N351" s="3"/>
      <c r="O351" s="3"/>
    </row>
    <row r="352" spans="9:15" s="1" customFormat="1" ht="13.8" x14ac:dyDescent="0.25">
      <c r="I352" s="4"/>
      <c r="J352" s="4"/>
      <c r="K352" s="4"/>
      <c r="L352" s="4"/>
      <c r="M352" s="3"/>
      <c r="N352" s="3"/>
      <c r="O352" s="3"/>
    </row>
    <row r="353" spans="9:15" s="1" customFormat="1" ht="13.8" x14ac:dyDescent="0.25">
      <c r="I353" s="4"/>
      <c r="J353" s="4"/>
      <c r="K353" s="4"/>
      <c r="L353" s="4"/>
      <c r="M353" s="3"/>
      <c r="N353" s="3"/>
      <c r="O353" s="3"/>
    </row>
  </sheetData>
  <sheetProtection sheet="1" objects="1" scenarios="1"/>
  <mergeCells count="15">
    <mergeCell ref="G20:H20"/>
    <mergeCell ref="A38:F38"/>
    <mergeCell ref="E11:H11"/>
    <mergeCell ref="A5:A7"/>
    <mergeCell ref="E7:F7"/>
    <mergeCell ref="A11:A15"/>
    <mergeCell ref="A17:A18"/>
    <mergeCell ref="A21:A29"/>
    <mergeCell ref="C22:C23"/>
    <mergeCell ref="D22:D23"/>
    <mergeCell ref="E22:E23"/>
    <mergeCell ref="F22:F23"/>
    <mergeCell ref="G22:G23"/>
    <mergeCell ref="H22:H23"/>
    <mergeCell ref="E20:F20"/>
  </mergeCells>
  <conditionalFormatting sqref="C7">
    <cfRule type="expression" dxfId="9" priority="16">
      <formula>$C$5&lt;&gt;"Unternehmen"</formula>
    </cfRule>
  </conditionalFormatting>
  <conditionalFormatting sqref="C11:C15">
    <cfRule type="expression" dxfId="8" priority="5">
      <formula>$C$9="Fassadenbegrünung"</formula>
    </cfRule>
    <cfRule type="expression" dxfId="7" priority="6">
      <formula>$C$9=""</formula>
    </cfRule>
  </conditionalFormatting>
  <conditionalFormatting sqref="C17:C18">
    <cfRule type="expression" dxfId="6" priority="1">
      <formula>$C$9="Dachbegrünung"</formula>
    </cfRule>
    <cfRule type="expression" dxfId="5" priority="2">
      <formula>$C$9=""</formula>
    </cfRule>
  </conditionalFormatting>
  <conditionalFormatting sqref="C22:C23">
    <cfRule type="expression" dxfId="4" priority="15">
      <formula>$C$9=""</formula>
    </cfRule>
  </conditionalFormatting>
  <conditionalFormatting sqref="C24:C25">
    <cfRule type="expression" dxfId="3" priority="17">
      <formula>$C$11=""</formula>
    </cfRule>
  </conditionalFormatting>
  <conditionalFormatting sqref="C26">
    <cfRule type="expression" dxfId="2" priority="19">
      <formula>$C$13=""</formula>
    </cfRule>
  </conditionalFormatting>
  <conditionalFormatting sqref="C27">
    <cfRule type="expression" dxfId="1" priority="18">
      <formula>$C$14=""</formula>
    </cfRule>
  </conditionalFormatting>
  <conditionalFormatting sqref="C28">
    <cfRule type="expression" dxfId="0" priority="20">
      <formula>$C$17=""</formula>
    </cfRule>
  </conditionalFormatting>
  <dataValidations count="6">
    <dataValidation type="list" allowBlank="1" showInputMessage="1" showErrorMessage="1" sqref="C5" xr:uid="{3034CEFF-7987-4959-8454-EB025A750B06}">
      <formula1>"Privatpersonen,Wohneigentümergemeinschaften,Unternehmen,"</formula1>
    </dataValidation>
    <dataValidation type="list" allowBlank="1" showInputMessage="1" showErrorMessage="1" sqref="C6" xr:uid="{89571989-2716-48B3-862E-F782ADEBC563}">
      <formula1>"ja,nein,"</formula1>
    </dataValidation>
    <dataValidation type="list" allowBlank="1" showInputMessage="1" showErrorMessage="1" sqref="C7" xr:uid="{55CF6956-33BD-4B1C-B5B5-0BC8F4EF617C}">
      <formula1>"kleines Unternehmen,mittleres Unternehmen,großes Unternehmen,"</formula1>
    </dataValidation>
    <dataValidation type="list" allowBlank="1" showInputMessage="1" showErrorMessage="1" sqref="C15:C16" xr:uid="{A06EAA03-F58E-4306-A236-9626D92A0223}">
      <mc:AlternateContent xmlns:x12ac="http://schemas.microsoft.com/office/spreadsheetml/2011/1/ac" xmlns:mc="http://schemas.openxmlformats.org/markup-compatibility/2006">
        <mc:Choice Requires="x12ac">
          <x12ac:list>"im Durchschnitt 10 cm, aber min. 8 cm",11 cm bis 25 cm,mehr als 26 cm,</x12ac:list>
        </mc:Choice>
        <mc:Fallback>
          <formula1>"im Durchschnitt 10 cm, aber min. 8 cm,11 cm bis 25 cm,mehr als 26 cm,"</formula1>
        </mc:Fallback>
      </mc:AlternateContent>
    </dataValidation>
    <dataValidation type="list" allowBlank="1" showInputMessage="1" showErrorMessage="1" sqref="C9" xr:uid="{E09E6F95-7BD9-48C1-99B0-2EE308DD9D49}">
      <formula1>"Dachbegrünung,Fassadenbegrünung,Kombination von Dach- und Fassadenbegrünung,"</formula1>
    </dataValidation>
    <dataValidation type="list" allowBlank="1" showInputMessage="1" showErrorMessage="1" sqref="C18" xr:uid="{E2736395-AD1D-4825-8DB5-85D3CF627D5C}">
      <formula1>"bodengebunden,wandgebunden,"</formula1>
    </dataValidation>
  </dataValidations>
  <pageMargins left="0.7" right="0.7" top="0.78740157499999996" bottom="0.78740157499999996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Förderung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IBB Business Team GmbH</dc:creator>
  <cp:lastModifiedBy>Katrin Endres</cp:lastModifiedBy>
  <cp:lastPrinted>2023-04-06T12:42:00Z</cp:lastPrinted>
  <dcterms:created xsi:type="dcterms:W3CDTF">2023-03-03T11:14:26Z</dcterms:created>
  <dcterms:modified xsi:type="dcterms:W3CDTF">2026-01-14T08:53:41Z</dcterms:modified>
</cp:coreProperties>
</file>